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10公会計\R4(R2決算)\04 令和２年度財政状況資料集の作成について（2回目・地方公会計関係）【国締切 9月中 （市⇒県 9月26日）】\市町村から\"/>
    </mc:Choice>
  </mc:AlternateContent>
  <xr:revisionPtr revIDLastSave="0" documentId="13_ncr:1_{968988C9-EEAF-4D9B-9DFB-3D0AF64675D0}"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CO36" i="10"/>
  <c r="AM36" i="10"/>
  <c r="C36" i="10"/>
  <c r="CO35" i="10"/>
  <c r="AM35" i="10"/>
  <c r="CO34" i="10"/>
  <c r="AM34" i="10"/>
  <c r="C34" i="10"/>
  <c r="C35" i="10" l="1"/>
  <c r="BE34" i="10" s="1"/>
  <c r="BE35" i="10" s="1"/>
  <c r="BE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alcChain>
</file>

<file path=xl/sharedStrings.xml><?xml version="1.0" encoding="utf-8"?>
<sst xmlns="http://schemas.openxmlformats.org/spreadsheetml/2006/main" count="1169" uniqueCount="620">
  <si>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</si>
  <si>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</si>
  <si>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</si>
  <si>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</si>
  <si>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</si>
  <si>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</si>
  <si>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</si>
  <si>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</si>
  <si>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</si>
  <si>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</si>
  <si>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</si>
  <si>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</si>
  <si>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</si>
  <si>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</si>
  <si>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</si>
  <si>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</si>
  <si>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</si>
  <si>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</si>
  <si>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</si>
  <si>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</si>
  <si>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</si>
  <si>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</si>
  <si>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</si>
  <si>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</si>
  <si>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</si>
  <si>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</si>
  <si>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</si>
  <si>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</si>
  <si>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</si>
  <si>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</si>
  <si>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</si>
  <si>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</si>
  <si>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</si>
  <si>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</si>
  <si>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</si>
  <si>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</si>
  <si>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</si>
  <si>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</si>
  <si>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</si>
  <si>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</si>
  <si>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</si>
  <si>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</si>
  <si>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</si>
  <si>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</si>
  <si>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</si>
  <si>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</si>
  <si>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</si>
  <si>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</si>
  <si>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</si>
  <si>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</si>
  <si>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</si>
  <si>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</si>
  <si>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</si>
  <si>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</si>
  <si>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</si>
  <si>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</si>
  <si>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</si>
  <si>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</si>
  <si>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</si>
  <si>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</si>
  <si>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</si>
  <si>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</si>
  <si>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</si>
  <si>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</si>
  <si>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</si>
  <si>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</si>
  <si>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</si>
  <si>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</si>
  <si>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</si>
  <si>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</si>
  <si>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</si>
  <si>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</si>
  <si>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</si>
  <si>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</si>
  <si>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</si>
  <si>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</si>
  <si>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</si>
  <si>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</si>
  <si>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</si>
  <si>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</si>
  <si>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</si>
  <si>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</si>
  <si>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</si>
  <si>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</si>
  <si>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</si>
  <si>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</si>
  <si>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</si>
  <si>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</si>
  <si>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</si>
  <si>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</si>
  <si>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</si>
  <si>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</si>
  <si>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</si>
  <si>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</si>
  <si>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</si>
  <si>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</si>
  <si>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</si>
  <si>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</si>
  <si>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十津川村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</si>
  <si>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</si>
  <si>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</si>
  <si>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</si>
  <si>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</si>
  <si>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</si>
  <si>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</si>
  <si>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</si>
  <si>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</si>
  <si>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</si>
  <si>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</si>
  <si>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</si>
  <si>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</si>
  <si>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</si>
  <si>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</si>
  <si>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</si>
  <si>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</si>
  <si>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</si>
  <si>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</si>
  <si>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</si>
  <si>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</si>
  <si>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</si>
  <si>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</si>
  <si>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</si>
  <si>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</si>
  <si>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</si>
  <si>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</si>
  <si>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</si>
  <si>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</si>
  <si>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</si>
  <si>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</si>
  <si>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</si>
  <si>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</si>
  <si>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</si>
  <si>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</si>
  <si>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</si>
  <si>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</si>
  <si>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</si>
  <si>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</si>
  <si>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</si>
  <si>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</si>
  <si>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</si>
  <si>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</si>
  <si>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</si>
  <si>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</si>
  <si>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</si>
  <si>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</si>
  <si>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</si>
  <si>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</si>
  <si>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</si>
  <si>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</si>
  <si>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</si>
  <si>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</si>
  <si>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</si>
  <si>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</si>
  <si>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</si>
  <si>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</si>
  <si>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</si>
  <si>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</si>
  <si>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</si>
  <si>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</si>
  <si>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</si>
  <si>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</si>
  <si>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</si>
  <si>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</si>
  <si>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</si>
  <si>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</si>
  <si>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</si>
  <si>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</si>
  <si>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</si>
  <si>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</si>
  <si>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</si>
  <si>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</si>
  <si>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</si>
  <si>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</si>
  <si>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</si>
  <si>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</si>
  <si>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</si>
  <si>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</si>
  <si>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</si>
  <si>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</si>
  <si>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</si>
  <si>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</si>
  <si>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</si>
  <si>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</si>
  <si>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</si>
  <si>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</si>
  <si>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</si>
  <si>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</si>
  <si>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</si>
  <si>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</si>
  <si>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</si>
  <si>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</si>
  <si>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</si>
  <si>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</si>
  <si>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</si>
  <si>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</si>
  <si>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</si>
  <si>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</si>
  <si>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</si>
  <si>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</si>
  <si>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</si>
  <si>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</si>
  <si>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</si>
  <si>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</si>
  <si>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</si>
  <si>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</si>
  <si>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</si>
  <si>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</si>
  <si>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</si>
  <si>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</si>
  <si>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</si>
  <si>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</si>
  <si>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奈良県十津川村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</si>
  <si>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</si>
  <si>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</si>
  <si>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</si>
  <si>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</si>
  <si>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</si>
  <si>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</si>
  <si>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</si>
  <si>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</si>
  <si>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</si>
  <si>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</si>
  <si>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</si>
  <si>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</si>
  <si>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</si>
  <si>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</si>
  <si>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</si>
  <si>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</si>
  <si>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</si>
  <si>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</si>
  <si>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</si>
  <si>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</si>
  <si>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</si>
  <si>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</si>
  <si>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</si>
  <si>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</si>
  <si>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</si>
  <si>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</si>
  <si>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</si>
  <si>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</si>
  <si>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</si>
  <si>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</si>
  <si>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</si>
  <si>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</si>
  <si>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</si>
  <si>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</si>
  <si>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</si>
  <si>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</si>
  <si>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</si>
  <si>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</si>
  <si>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</si>
  <si>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</si>
  <si>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</si>
  <si>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</si>
  <si>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</si>
  <si>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</si>
  <si>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</si>
  <si>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</si>
  <si>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</si>
  <si>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</si>
  <si>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</si>
  <si>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</si>
  <si>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</si>
  <si>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</si>
  <si>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</si>
  <si>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</si>
  <si>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</si>
  <si>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</si>
  <si>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</si>
  <si>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</si>
  <si>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</si>
  <si>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</si>
  <si>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</si>
  <si>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</si>
  <si>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</si>
  <si>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</si>
  <si>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</si>
  <si>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</si>
  <si>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</si>
  <si>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</si>
  <si>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</si>
  <si>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</si>
  <si>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</si>
  <si>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</si>
  <si>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</si>
  <si>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</si>
  <si>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</si>
  <si>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</si>
  <si>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</si>
  <si>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</si>
  <si>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</si>
  <si>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</si>
  <si>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</si>
  <si>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</si>
  <si>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</si>
  <si>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</si>
  <si>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</si>
  <si>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</si>
  <si>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</si>
  <si>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</si>
  <si>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</si>
  <si>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</si>
  <si>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</si>
  <si>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</si>
  <si>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</si>
  <si>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</si>
  <si>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</si>
  <si>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</si>
  <si>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</si>
  <si>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</si>
  <si>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</si>
  <si>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</si>
  <si>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</si>
  <si>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</si>
  <si>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</si>
  <si>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</si>
  <si>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</si>
  <si>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</si>
  <si>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</si>
  <si>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</si>
  <si>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</si>
  <si>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</si>
  <si>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</si>
  <si>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</si>
  <si>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</si>
  <si>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</si>
  <si>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</si>
  <si>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</si>
  <si>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</si>
  <si>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</si>
  <si>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</si>
  <si>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</si>
  <si>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</si>
  <si>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</si>
  <si>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</si>
  <si>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</si>
  <si>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</si>
  <si>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</si>
  <si>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</si>
  <si>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</si>
  <si>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</si>
  <si>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</si>
  <si>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</si>
  <si>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</si>
  <si>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</si>
  <si>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</si>
  <si>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</si>
  <si>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</si>
  <si>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</si>
  <si>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</si>
  <si>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</si>
  <si>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</si>
  <si>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</si>
  <si>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</si>
  <si>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</si>
  <si>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</si>
  <si>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</si>
  <si>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</si>
  <si>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</si>
  <si>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</si>
  <si>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</si>
  <si>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</si>
  <si>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</si>
  <si>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</si>
  <si>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</si>
  <si>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</si>
  <si>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奈良県十津川村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</si>
  <si>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</si>
  <si>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</si>
  <si>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</si>
  <si>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</si>
  <si>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</si>
  <si>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</si>
  <si>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</si>
  <si>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</si>
  <si>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</si>
  <si>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</si>
  <si>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</si>
  <si>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</si>
  <si>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</si>
  <si>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</si>
  <si>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</si>
  <si>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</si>
  <si>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</si>
  <si>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</si>
  <si>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</si>
  <si>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</si>
  <si>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貯木場等維持管理事業特別会計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</si>
  <si>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</si>
  <si>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</si>
  <si>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</si>
  <si>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</si>
  <si>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</si>
  <si>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</si>
  <si>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</si>
  <si>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</si>
  <si>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</si>
  <si>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</si>
  <si>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</si>
  <si>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</si>
  <si>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</si>
  <si>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</si>
  <si>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</si>
  <si>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</si>
  <si>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国民健康保険診療所事業特別会計</t>
    <phoneticPr fontId="5"/>
  </si>
  <si>
    <t>介護保険事業特別会計</t>
    <phoneticPr fontId="5"/>
  </si>
  <si>
    <t>簡易水道事業特別会計</t>
    <phoneticPr fontId="5"/>
  </si>
  <si>
    <t>法非適用企業</t>
    <phoneticPr fontId="5"/>
  </si>
  <si>
    <t>十津川温泉事業特別会計</t>
    <phoneticPr fontId="5"/>
  </si>
  <si>
    <t>法非適用企業</t>
    <phoneticPr fontId="5"/>
  </si>
  <si>
    <t>湯泉地温泉事業特別会計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</si>
  <si>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</si>
  <si>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</si>
  <si>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</si>
  <si>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</si>
  <si>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</si>
  <si>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</si>
  <si>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</si>
  <si>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</si>
  <si>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</si>
  <si>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</si>
  <si>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</si>
  <si>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</si>
  <si>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</si>
  <si>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</si>
  <si>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</si>
  <si>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</si>
  <si>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</si>
  <si>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</si>
  <si>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</si>
  <si>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</si>
  <si>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</si>
  <si>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</si>
  <si>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</si>
  <si>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</si>
  <si>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</si>
  <si>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</si>
  <si>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</si>
  <si>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</si>
  <si>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</si>
  <si>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</si>
  <si>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</si>
  <si>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</si>
  <si>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</si>
  <si>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</si>
  <si>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</si>
  <si>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</si>
  <si>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</si>
  <si>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</si>
  <si>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</si>
  <si>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</si>
  <si>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</si>
  <si>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</si>
  <si>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</si>
  <si>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</si>
  <si>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</si>
  <si>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</si>
  <si>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</si>
  <si>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</si>
  <si>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</si>
  <si>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</si>
  <si>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</si>
  <si>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</si>
  <si>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</si>
  <si>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</si>
  <si>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</si>
  <si>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</si>
  <si>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</si>
  <si>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</si>
  <si>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</si>
  <si>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</si>
  <si>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</si>
  <si>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</si>
  <si>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</si>
  <si>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</si>
  <si>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</si>
  <si>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</si>
  <si>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</si>
  <si>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</si>
  <si>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</si>
  <si>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</si>
  <si>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</si>
  <si>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</si>
  <si>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</si>
  <si>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</si>
  <si>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</si>
  <si>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</si>
  <si>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</si>
  <si>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</si>
  <si>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</si>
  <si>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</si>
  <si>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</si>
  <si>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</si>
  <si>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</si>
  <si>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</si>
  <si>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</si>
  <si>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</si>
  <si>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</si>
  <si>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</si>
  <si>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</si>
  <si>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</si>
  <si>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</si>
  <si>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</si>
  <si>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</si>
  <si>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</si>
  <si>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</si>
  <si>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</si>
  <si>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</si>
  <si>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</si>
  <si>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</si>
  <si>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</si>
  <si>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</si>
  <si>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</si>
  <si>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</si>
  <si>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</si>
  <si>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</si>
  <si>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</si>
  <si>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</si>
  <si>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</si>
  <si>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</si>
  <si>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</si>
  <si>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</si>
  <si>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</si>
  <si>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</si>
  <si>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</si>
  <si>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</si>
  <si>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</si>
  <si>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</si>
  <si>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</si>
  <si>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</si>
  <si>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</si>
  <si>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</si>
  <si>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</si>
  <si>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</si>
  <si>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</si>
  <si>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</si>
  <si>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</si>
  <si>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</si>
  <si>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</si>
  <si>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</si>
  <si>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</si>
  <si>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</si>
  <si>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</si>
  <si>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</si>
  <si>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</si>
  <si>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</si>
  <si>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</si>
  <si>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</si>
  <si>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</si>
  <si>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</si>
  <si>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</si>
  <si>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</si>
  <si>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</si>
  <si>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</si>
  <si>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</si>
  <si>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</si>
  <si>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</si>
  <si>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</si>
  <si>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</si>
  <si>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4.76</t>
  </si>
  <si>
    <t>▲ 6.50</t>
  </si>
  <si>
    <t>▲ 6.07</t>
  </si>
  <si>
    <t>▲ 7.05</t>
  </si>
  <si>
    <t>▲ 0.29</t>
  </si>
  <si>
    <t>一般会計</t>
  </si>
  <si>
    <t>十津川温泉事業特別会計</t>
  </si>
  <si>
    <t>国民健康保険事業特別会計</t>
  </si>
  <si>
    <t>湯泉地温泉事業特別会計</t>
  </si>
  <si>
    <t>後期高齢者医療特別会計</t>
  </si>
  <si>
    <t>貯木場等維持管理事業特別会計</t>
  </si>
  <si>
    <t>国民健康保険診療所事業特別会計</t>
  </si>
  <si>
    <t>介護保険事業特別会計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</si>
  <si>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</si>
  <si>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</si>
  <si>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</si>
  <si>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</si>
  <si>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</si>
  <si>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</si>
  <si>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</si>
  <si>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</si>
  <si>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奈良県市町村総合事務組合</t>
    <rPh sb="0" eb="3">
      <t>ナラケン</t>
    </rPh>
    <rPh sb="3" eb="6">
      <t>シチョウソン</t>
    </rPh>
    <rPh sb="6" eb="8">
      <t>ソウゴウ</t>
    </rPh>
    <rPh sb="8" eb="10">
      <t>ジム</t>
    </rPh>
    <rPh sb="10" eb="12">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</si>
  <si>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</si>
  <si>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</si>
  <si>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南和広域医療企業団</t>
    <rPh sb="0" eb="2">
      <t>ナンワ</t>
    </rPh>
    <rPh sb="2" eb="4">
      <t>コウイキ</t>
    </rPh>
    <rPh sb="4" eb="6">
      <t>イリョウ</t>
    </rPh>
    <rPh sb="6" eb="8">
      <t>キギョウ</t>
    </rPh>
    <rPh sb="8" eb="9">
      <t>ダン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</si>
  <si>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</si>
  <si>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</si>
  <si>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</si>
  <si>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</si>
  <si>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</si>
  <si>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</si>
  <si>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</si>
  <si>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</si>
  <si>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</si>
  <si>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</si>
  <si>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</si>
  <si>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</si>
  <si>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旧貯木場運営基金</t>
    <phoneticPr fontId="5"/>
  </si>
  <si>
    <t>公共施設整備基金</t>
    <phoneticPr fontId="5"/>
  </si>
  <si>
    <t>ふるさと基金</t>
    <phoneticPr fontId="5"/>
  </si>
  <si>
    <t>林業振興基金</t>
    <phoneticPr fontId="5"/>
  </si>
  <si>
    <t>地域福祉基金</t>
    <phoneticPr fontId="5"/>
  </si>
  <si>
    <t>奈良広域水質検査センター組合</t>
    <rPh sb="0" eb="2">
      <t>ナラ</t>
    </rPh>
    <rPh sb="2" eb="4">
      <t>コウイキ</t>
    </rPh>
    <rPh sb="4" eb="6">
      <t>スイシツ</t>
    </rPh>
    <rPh sb="6" eb="8">
      <t>ケンサ</t>
    </rPh>
    <rPh sb="12" eb="14">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</si>
  <si>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</si>
  <si>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</si>
  <si>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</si>
  <si>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２年度は地方債の残高が減少したことなどにより、将来負担比率がマイナスとなった。その一方で、有形固定資産減価償却率は類似団体よりも７ポイント以上高く、上昇傾向にある。主な要因としては、有形固定資産の約８割を占めるインフラ資産の有形固定資産減価償却率が高く、老朽化が進んでいる事が挙げられる。長寿命化計画等に基づき、今後、老朽化対策に積極的に取り組んでいく必要がある。</t>
    <rPh sb="7" eb="10">
      <t>チホウサイ</t>
    </rPh>
    <rPh sb="11" eb="13">
      <t>ザンダカ</t>
    </rPh>
    <rPh sb="14" eb="16">
      <t>ゲンショウ</t>
    </rPh>
    <rPh sb="72" eb="74">
      <t>イジョウ</t>
    </rPh>
    <rPh sb="101" eb="102">
      <t>ヤク</t>
    </rPh>
    <rPh sb="103" eb="104">
      <t>ワリ</t>
    </rPh>
    <rPh sb="179" eb="181">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</si>
  <si>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</si>
  <si>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</si>
  <si>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</si>
  <si>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</si>
  <si>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</si>
  <si>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</si>
  <si>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</si>
  <si>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</si>
  <si>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どちらも類似団体と同等となっている。平成３０年度からは、新規の地方債の発行を抑制したことにより将来負担比率は減少し、今後も減少が見込まれるものの、実質公債費比率は、今後地方債の元金償還が始まることによる増加が見込まれることから、これまで以上に公債費の適正化に取り組んでいく必要がある。</t>
    <rPh sb="25" eb="27">
      <t>ドウトウ</t>
    </rPh>
    <rPh sb="98" eb="100">
      <t>コンゴ</t>
    </rPh>
    <phoneticPr fontId="5"/>
  </si>
  <si>
    <t>将来負担比率</t>
    <phoneticPr fontId="5"/>
  </si>
  <si>
    <t>実質公債費比率</t>
    <phoneticPr fontId="5"/>
  </si>
  <si>
    <t>類似団体内平均値</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</si>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</sst>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350B-4AEB-B66C-033225309F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988825</c:v>
                </c:pt>
                <c:pt idx="1">
                  <c:v>515601</c:v>
                </c:pt>
                <c:pt idx="2">
                  <c:v>482625</c:v>
                </c:pt>
                <c:pt idx="3">
                  <c:v>467712</c:v>
                </c:pt>
                <c:pt idx="4">
                  <c:v>563526</c:v>
                </c:pt>
              </c:numCache>
            </c:numRef>
          </c:val>
          <c:smooth val="0"/>
          <c:extLst>
            <c:ext xmlns:c16="http://schemas.microsoft.com/office/drawing/2014/chart" uri="{C3380CC4-5D6E-409C-BE32-E72D297353CC}">
              <c16:uniqueId val="{00000001-350B-4AEB-B66C-033225309F4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3.39</c:v>
                </c:pt>
                <c:pt idx="1">
                  <c:v>6.23</c:v>
                </c:pt>
                <c:pt idx="2">
                  <c:v>3.27</c:v>
                </c:pt>
                <c:pt idx="3">
                  <c:v>2.37</c:v>
                </c:pt>
                <c:pt idx="4">
                  <c:v>1.95</c:v>
                </c:pt>
              </c:numCache>
            </c:numRef>
          </c:val>
          <c:extLst>
            <c:ext xmlns:c16="http://schemas.microsoft.com/office/drawing/2014/chart" uri="{C3380CC4-5D6E-409C-BE32-E72D297353CC}">
              <c16:uniqueId val="{00000000-7F91-4DED-B0ED-D970465DB0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59.26</c:v>
                </c:pt>
                <c:pt idx="1">
                  <c:v>51.79</c:v>
                </c:pt>
                <c:pt idx="2">
                  <c:v>48.94</c:v>
                </c:pt>
                <c:pt idx="3">
                  <c:v>42.6</c:v>
                </c:pt>
                <c:pt idx="4">
                  <c:v>40.64</c:v>
                </c:pt>
              </c:numCache>
            </c:numRef>
          </c:val>
          <c:extLst>
            <c:ext xmlns:c16="http://schemas.microsoft.com/office/drawing/2014/chart" uri="{C3380CC4-5D6E-409C-BE32-E72D297353CC}">
              <c16:uniqueId val="{00000001-7F91-4DED-B0ED-D970465DB01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-4.76</c:v>
                </c:pt>
                <c:pt idx="1">
                  <c:v>-6.5</c:v>
                </c:pt>
                <c:pt idx="2">
                  <c:v>-6.07</c:v>
                </c:pt>
                <c:pt idx="3">
                  <c:v>-7.05</c:v>
                </c:pt>
                <c:pt idx="4">
                  <c:v>-0.28999999999999998</c:v>
                </c:pt>
              </c:numCache>
            </c:numRef>
          </c:val>
          <c:smooth val="0"/>
          <c:extLst>
            <c:ext xmlns:c16="http://schemas.microsoft.com/office/drawing/2014/chart" uri="{C3380CC4-5D6E-409C-BE32-E72D297353CC}">
              <c16:uniqueId val="{00000002-7F91-4DED-B0ED-D970465DB01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0-A71B-4141-96B2-65F1BD6D50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1B-4141-96B2-65F1BD6D5067}"/>
            </c:ext>
          </c:extLst>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0.22</c:v>
                </c:pt>
                <c:pt idx="2">
                  <c:v>#N/A</c:v>
                </c:pt>
                <c:pt idx="3">
                  <c:v>0.03</c:v>
                </c:pt>
                <c:pt idx="4">
                  <c:v>#N/A</c:v>
                </c:pt>
                <c:pt idx="5">
                  <c:v>0.23</c:v>
                </c:pt>
                <c:pt idx="6">
                  <c:v>#N/A</c:v>
                </c:pt>
                <c:pt idx="7">
                  <c:v>0.05</c:v>
                </c:pt>
                <c:pt idx="8">
                  <c:v>#N/A</c:v>
                </c:pt>
                <c:pt idx="9">
                  <c:v>0</c:v>
                </c:pt>
              </c:numCache>
            </c:numRef>
          </c:val>
          <c:extLst>
            <c:ext xmlns:c16="http://schemas.microsoft.com/office/drawing/2014/chart" uri="{C3380CC4-5D6E-409C-BE32-E72D297353CC}">
              <c16:uniqueId val="{00000002-A71B-4141-96B2-65F1BD6D5067}"/>
            </c:ext>
          </c:extLst>
        </c:ser>
        <c:ser>
          <c:idx val="3"/>
          <c:order val="3"/>
          <c:tx>
            <c:strRef>
              <c:f>データシート!$A$30</c:f>
              <c:strCache>
                <c:ptCount val="1"/>
                <c:pt idx="0">
                  <c:v>国民健康保険診療所事業特別会計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71B-4141-96B2-65F1BD6D5067}"/>
            </c:ext>
          </c:extLst>
        </c:ser>
        <c:ser>
          <c:idx val="4"/>
          <c:order val="4"/>
          <c:tx>
            <c:strRef>
              <c:f>データシート!$A$31</c:f>
              <c:strCache>
                <c:ptCount val="1"/>
                <c:pt idx="0">
                  <c:v>貯木場等維持管理事業特別会計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1.22</c:v>
                </c:pt>
                <c:pt idx="2">
                  <c:v>#N/A</c:v>
                </c:pt>
                <c:pt idx="3">
                  <c:v>0.64</c:v>
                </c:pt>
                <c:pt idx="4">
                  <c:v>#N/A</c:v>
                </c:pt>
                <c:pt idx="5">
                  <c:v>0</c:v>
                </c:pt>
                <c:pt idx="6">
                  <c:v>#N/A</c:v>
                </c:pt>
                <c:pt idx="7">
                  <c:v>0</c:v>
                </c:pt>
                <c:pt idx="8">
                  <c:v>#N/A</c:v>
                </c:pt>
                <c:pt idx="9">
                  <c:v>0</c:v>
                </c:pt>
              </c:numCache>
            </c:numRef>
          </c:val>
          <c:extLst>
            <c:ext xmlns:c16="http://schemas.microsoft.com/office/drawing/2014/chart" uri="{C3380CC4-5D6E-409C-BE32-E72D297353CC}">
              <c16:uniqueId val="{00000004-A71B-4141-96B2-65F1BD6D506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A71B-4141-96B2-65F1BD6D5067}"/>
            </c:ext>
          </c:extLst>
        </c:ser>
        <c:ser>
          <c:idx val="6"/>
          <c:order val="6"/>
          <c:tx>
            <c:strRef>
              <c:f>データシート!$A$33</c:f>
              <c:strCache>
                <c:ptCount val="1"/>
                <c:pt idx="0">
                  <c:v>湯泉地温泉事業特別会計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0.05</c:v>
                </c:pt>
                <c:pt idx="4">
                  <c:v>#N/A</c:v>
                </c:pt>
                <c:pt idx="5">
                  <c:v>7.0000000000000007E-2</c:v>
                </c:pt>
                <c:pt idx="6">
                  <c:v>#N/A</c:v>
                </c:pt>
                <c:pt idx="7">
                  <c:v>0</c:v>
                </c:pt>
                <c:pt idx="8">
                  <c:v>#N/A</c:v>
                </c:pt>
                <c:pt idx="9">
                  <c:v>0.01</c:v>
                </c:pt>
              </c:numCache>
            </c:numRef>
          </c:val>
          <c:extLst>
            <c:ext xmlns:c16="http://schemas.microsoft.com/office/drawing/2014/chart" uri="{C3380CC4-5D6E-409C-BE32-E72D297353CC}">
              <c16:uniqueId val="{00000006-A71B-4141-96B2-65F1BD6D5067}"/>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0.01</c:v>
                </c:pt>
                <c:pt idx="2">
                  <c:v>#N/A</c:v>
                </c:pt>
                <c:pt idx="3">
                  <c:v>0.54</c:v>
                </c:pt>
                <c:pt idx="4">
                  <c:v>#N/A</c:v>
                </c:pt>
                <c:pt idx="5">
                  <c:v>0.24</c:v>
                </c:pt>
                <c:pt idx="6">
                  <c:v>#N/A</c:v>
                </c:pt>
                <c:pt idx="7">
                  <c:v>0.03</c:v>
                </c:pt>
                <c:pt idx="8">
                  <c:v>#N/A</c:v>
                </c:pt>
                <c:pt idx="9">
                  <c:v>0.03</c:v>
                </c:pt>
              </c:numCache>
            </c:numRef>
          </c:val>
          <c:extLst>
            <c:ext xmlns:c16="http://schemas.microsoft.com/office/drawing/2014/chart" uri="{C3380CC4-5D6E-409C-BE32-E72D297353CC}">
              <c16:uniqueId val="{00000007-A71B-4141-96B2-65F1BD6D5067}"/>
            </c:ext>
          </c:extLst>
        </c:ser>
        <c:ser>
          <c:idx val="8"/>
          <c:order val="8"/>
          <c:tx>
            <c:strRef>
              <c:f>データシート!$A$35</c:f>
              <c:strCache>
                <c:ptCount val="1"/>
                <c:pt idx="0">
                  <c:v>十津川温泉事業特別会計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0.03</c:v>
                </c:pt>
                <c:pt idx="2">
                  <c:v>#N/A</c:v>
                </c:pt>
                <c:pt idx="3">
                  <c:v>0</c:v>
                </c:pt>
                <c:pt idx="4">
                  <c:v>#N/A</c:v>
                </c:pt>
                <c:pt idx="5">
                  <c:v>0</c:v>
                </c:pt>
                <c:pt idx="6">
                  <c:v>#N/A</c:v>
                </c:pt>
                <c:pt idx="7">
                  <c:v>0.04</c:v>
                </c:pt>
                <c:pt idx="8">
                  <c:v>#N/A</c:v>
                </c:pt>
                <c:pt idx="9">
                  <c:v>0.18</c:v>
                </c:pt>
              </c:numCache>
            </c:numRef>
          </c:val>
          <c:extLst>
            <c:ext xmlns:c16="http://schemas.microsoft.com/office/drawing/2014/chart" uri="{C3380CC4-5D6E-409C-BE32-E72D297353CC}">
              <c16:uniqueId val="{00000008-A71B-4141-96B2-65F1BD6D506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2.16</c:v>
                </c:pt>
                <c:pt idx="2">
                  <c:v>#N/A</c:v>
                </c:pt>
                <c:pt idx="3">
                  <c:v>5.58</c:v>
                </c:pt>
                <c:pt idx="4">
                  <c:v>#N/A</c:v>
                </c:pt>
                <c:pt idx="5">
                  <c:v>3.26</c:v>
                </c:pt>
                <c:pt idx="6">
                  <c:v>#N/A</c:v>
                </c:pt>
                <c:pt idx="7">
                  <c:v>2.37</c:v>
                </c:pt>
                <c:pt idx="8">
                  <c:v>#N/A</c:v>
                </c:pt>
                <c:pt idx="9">
                  <c:v>1.95</c:v>
                </c:pt>
              </c:numCache>
            </c:numRef>
          </c:val>
          <c:extLst>
            <c:ext xmlns:c16="http://schemas.microsoft.com/office/drawing/2014/chart" uri="{C3380CC4-5D6E-409C-BE32-E72D297353CC}">
              <c16:uniqueId val="{00000009-A71B-4141-96B2-65F1BD6D506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595</c:v>
                </c:pt>
                <c:pt idx="5">
                  <c:v>611</c:v>
                </c:pt>
                <c:pt idx="8">
                  <c:v>617</c:v>
                </c:pt>
                <c:pt idx="11">
                  <c:v>610</c:v>
                </c:pt>
                <c:pt idx="14">
                  <c:v>639</c:v>
                </c:pt>
              </c:numCache>
            </c:numRef>
          </c:val>
          <c:extLst>
            <c:ext xmlns:c16="http://schemas.microsoft.com/office/drawing/2014/chart" uri="{C3380CC4-5D6E-409C-BE32-E72D297353CC}">
              <c16:uniqueId val="{00000000-C420-419F-91D7-8AEBFE4AF5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420-419F-91D7-8AEBFE4AF5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420-419F-91D7-8AEBFE4AF5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c:v>
                </c:pt>
                <c:pt idx="3">
                  <c:v>19</c:v>
                </c:pt>
                <c:pt idx="6">
                  <c:v>27</c:v>
                </c:pt>
                <c:pt idx="9">
                  <c:v>28</c:v>
                </c:pt>
                <c:pt idx="12">
                  <c:v>30</c:v>
                </c:pt>
              </c:numCache>
            </c:numRef>
          </c:val>
          <c:extLst>
            <c:ext xmlns:c16="http://schemas.microsoft.com/office/drawing/2014/chart" uri="{C3380CC4-5D6E-409C-BE32-E72D297353CC}">
              <c16:uniqueId val="{00000003-C420-419F-91D7-8AEBFE4AF5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99</c:v>
                </c:pt>
                <c:pt idx="3">
                  <c:v>91</c:v>
                </c:pt>
                <c:pt idx="6">
                  <c:v>114</c:v>
                </c:pt>
                <c:pt idx="9">
                  <c:v>124</c:v>
                </c:pt>
                <c:pt idx="12">
                  <c:v>141</c:v>
                </c:pt>
              </c:numCache>
            </c:numRef>
          </c:val>
          <c:extLst>
            <c:ext xmlns:c16="http://schemas.microsoft.com/office/drawing/2014/chart" uri="{C3380CC4-5D6E-409C-BE32-E72D297353CC}">
              <c16:uniqueId val="{00000004-C420-419F-91D7-8AEBFE4AF5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20-419F-91D7-8AEBFE4AF5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20-419F-91D7-8AEBFE4AF5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687</c:v>
                </c:pt>
                <c:pt idx="3">
                  <c:v>701</c:v>
                </c:pt>
                <c:pt idx="6">
                  <c:v>686</c:v>
                </c:pt>
                <c:pt idx="9">
                  <c:v>678</c:v>
                </c:pt>
                <c:pt idx="12">
                  <c:v>678</c:v>
                </c:pt>
              </c:numCache>
            </c:numRef>
          </c:val>
          <c:extLst>
            <c:ext xmlns:c16="http://schemas.microsoft.com/office/drawing/2014/chart" uri="{C3380CC4-5D6E-409C-BE32-E72D297353CC}">
              <c16:uniqueId val="{00000007-C420-419F-91D7-8AEBFE4AF5F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192</c:v>
                </c:pt>
                <c:pt idx="2">
                  <c:v>#N/A</c:v>
                </c:pt>
                <c:pt idx="3">
                  <c:v>#N/A</c:v>
                </c:pt>
                <c:pt idx="4">
                  <c:v>200</c:v>
                </c:pt>
                <c:pt idx="5">
                  <c:v>#N/A</c:v>
                </c:pt>
                <c:pt idx="6">
                  <c:v>#N/A</c:v>
                </c:pt>
                <c:pt idx="7">
                  <c:v>210</c:v>
                </c:pt>
                <c:pt idx="8">
                  <c:v>#N/A</c:v>
                </c:pt>
                <c:pt idx="9">
                  <c:v>#N/A</c:v>
                </c:pt>
                <c:pt idx="10">
                  <c:v>220</c:v>
                </c:pt>
                <c:pt idx="11">
                  <c:v>#N/A</c:v>
                </c:pt>
                <c:pt idx="12">
                  <c:v>#N/A</c:v>
                </c:pt>
                <c:pt idx="13">
                  <c:v>210</c:v>
                </c:pt>
                <c:pt idx="14">
                  <c:v>#N/A</c:v>
                </c:pt>
              </c:numCache>
            </c:numRef>
          </c:val>
          <c:smooth val="0"/>
          <c:extLst>
            <c:ext xmlns:c16="http://schemas.microsoft.com/office/drawing/2014/chart" uri="{C3380CC4-5D6E-409C-BE32-E72D297353CC}">
              <c16:uniqueId val="{00000008-C420-419F-91D7-8AEBFE4AF5F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5716</c:v>
                </c:pt>
                <c:pt idx="5">
                  <c:v>5754</c:v>
                </c:pt>
                <c:pt idx="8">
                  <c:v>5632</c:v>
                </c:pt>
                <c:pt idx="11">
                  <c:v>5939</c:v>
                </c:pt>
                <c:pt idx="14">
                  <c:v>5782</c:v>
                </c:pt>
              </c:numCache>
            </c:numRef>
          </c:val>
          <c:extLst>
            <c:ext xmlns:c16="http://schemas.microsoft.com/office/drawing/2014/chart" uri="{C3380CC4-5D6E-409C-BE32-E72D297353CC}">
              <c16:uniqueId val="{00000000-F1C1-4147-8DB5-A132841ECF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1C1-4147-8DB5-A132841ECF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4063</c:v>
                </c:pt>
                <c:pt idx="5">
                  <c:v>3610</c:v>
                </c:pt>
                <c:pt idx="8">
                  <c:v>3554</c:v>
                </c:pt>
                <c:pt idx="11">
                  <c:v>3310</c:v>
                </c:pt>
                <c:pt idx="14">
                  <c:v>3299</c:v>
                </c:pt>
              </c:numCache>
            </c:numRef>
          </c:val>
          <c:extLst>
            <c:ext xmlns:c16="http://schemas.microsoft.com/office/drawing/2014/chart" uri="{C3380CC4-5D6E-409C-BE32-E72D297353CC}">
              <c16:uniqueId val="{00000002-F1C1-4147-8DB5-A132841ECF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1C1-4147-8DB5-A132841ECF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1C1-4147-8DB5-A132841ECF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C1-4147-8DB5-A132841ECF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1296</c:v>
                </c:pt>
                <c:pt idx="3">
                  <c:v>1219</c:v>
                </c:pt>
                <c:pt idx="6">
                  <c:v>1156</c:v>
                </c:pt>
                <c:pt idx="9">
                  <c:v>1118</c:v>
                </c:pt>
                <c:pt idx="12">
                  <c:v>1066</c:v>
                </c:pt>
              </c:numCache>
            </c:numRef>
          </c:val>
          <c:extLst>
            <c:ext xmlns:c16="http://schemas.microsoft.com/office/drawing/2014/chart" uri="{C3380CC4-5D6E-409C-BE32-E72D297353CC}">
              <c16:uniqueId val="{00000006-F1C1-4147-8DB5-A132841ECF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409</c:v>
                </c:pt>
                <c:pt idx="3">
                  <c:v>408</c:v>
                </c:pt>
                <c:pt idx="6">
                  <c:v>397</c:v>
                </c:pt>
                <c:pt idx="9">
                  <c:v>315</c:v>
                </c:pt>
                <c:pt idx="12">
                  <c:v>273</c:v>
                </c:pt>
              </c:numCache>
            </c:numRef>
          </c:val>
          <c:extLst>
            <c:ext xmlns:c16="http://schemas.microsoft.com/office/drawing/2014/chart" uri="{C3380CC4-5D6E-409C-BE32-E72D297353CC}">
              <c16:uniqueId val="{00000007-F1C1-4147-8DB5-A132841ECF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1587</c:v>
                </c:pt>
                <c:pt idx="3">
                  <c:v>1490</c:v>
                </c:pt>
                <c:pt idx="6">
                  <c:v>1379</c:v>
                </c:pt>
                <c:pt idx="9">
                  <c:v>1251</c:v>
                </c:pt>
                <c:pt idx="12">
                  <c:v>1167</c:v>
                </c:pt>
              </c:numCache>
            </c:numRef>
          </c:val>
          <c:extLst>
            <c:ext xmlns:c16="http://schemas.microsoft.com/office/drawing/2014/chart" uri="{C3380CC4-5D6E-409C-BE32-E72D297353CC}">
              <c16:uniqueId val="{00000008-F1C1-4147-8DB5-A132841ECF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1C1-4147-8DB5-A132841ECF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6959</c:v>
                </c:pt>
                <c:pt idx="3">
                  <c:v>6835</c:v>
                </c:pt>
                <c:pt idx="6">
                  <c:v>6736</c:v>
                </c:pt>
                <c:pt idx="9">
                  <c:v>6638</c:v>
                </c:pt>
                <c:pt idx="12">
                  <c:v>6515</c:v>
                </c:pt>
              </c:numCache>
            </c:numRef>
          </c:val>
          <c:extLst>
            <c:ext xmlns:c16="http://schemas.microsoft.com/office/drawing/2014/chart" uri="{C3380CC4-5D6E-409C-BE32-E72D297353CC}">
              <c16:uniqueId val="{0000000A-F1C1-4147-8DB5-A132841ECF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472</c:v>
                </c:pt>
                <c:pt idx="2">
                  <c:v>#N/A</c:v>
                </c:pt>
                <c:pt idx="3">
                  <c:v>#N/A</c:v>
                </c:pt>
                <c:pt idx="4">
                  <c:v>587</c:v>
                </c:pt>
                <c:pt idx="5">
                  <c:v>#N/A</c:v>
                </c:pt>
                <c:pt idx="6">
                  <c:v>#N/A</c:v>
                </c:pt>
                <c:pt idx="7">
                  <c:v>482</c:v>
                </c:pt>
                <c:pt idx="8">
                  <c:v>#N/A</c:v>
                </c:pt>
                <c:pt idx="9">
                  <c:v>#N/A</c:v>
                </c:pt>
                <c:pt idx="10">
                  <c:v>71</c:v>
                </c:pt>
                <c:pt idx="11">
                  <c:v>#N/A</c:v>
                </c:pt>
                <c:pt idx="12">
                  <c:v>#N/A</c:v>
                </c:pt>
                <c:pt idx="13">
                  <c:v>0</c:v>
                </c:pt>
                <c:pt idx="14">
                  <c:v>#N/A</c:v>
                </c:pt>
              </c:numCache>
            </c:numRef>
          </c:val>
          <c:smooth val="0"/>
          <c:extLst>
            <c:ext xmlns:c16="http://schemas.microsoft.com/office/drawing/2014/chart" uri="{C3380CC4-5D6E-409C-BE32-E72D297353CC}">
              <c16:uniqueId val="{0000000B-F1C1-4147-8DB5-A132841ECF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1574</c:v>
                </c:pt>
                <c:pt idx="1">
                  <c:v>1375</c:v>
                </c:pt>
                <c:pt idx="2">
                  <c:v>1375</c:v>
                </c:pt>
              </c:numCache>
            </c:numRef>
          </c:val>
          <c:extLst>
            <c:ext xmlns:c16="http://schemas.microsoft.com/office/drawing/2014/chart" uri="{C3380CC4-5D6E-409C-BE32-E72D297353CC}">
              <c16:uniqueId val="{00000000-ED56-464C-B977-400AC6E2DD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733</c:v>
                </c:pt>
                <c:pt idx="1">
                  <c:v>655</c:v>
                </c:pt>
                <c:pt idx="2">
                  <c:v>655</c:v>
                </c:pt>
              </c:numCache>
            </c:numRef>
          </c:val>
          <c:extLst>
            <c:ext xmlns:c16="http://schemas.microsoft.com/office/drawing/2014/chart" uri="{C3380CC4-5D6E-409C-BE32-E72D297353CC}">
              <c16:uniqueId val="{00000001-ED56-464C-B977-400AC6E2DD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3736</c:v>
                </c:pt>
                <c:pt idx="1">
                  <c:v>3713</c:v>
                </c:pt>
                <c:pt idx="2">
                  <c:v>3666</c:v>
                </c:pt>
              </c:numCache>
            </c:numRef>
          </c:val>
          <c:extLst>
            <c:ext xmlns:c16="http://schemas.microsoft.com/office/drawing/2014/chart" uri="{C3380CC4-5D6E-409C-BE32-E72D297353CC}">
              <c16:uniqueId val="{00000002-ED56-464C-B977-400AC6E2DD1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{966B6250-30D9-41D6-9E7B-DC29D97B81AD}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C7A-40E1-BE57-CC35056B52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{96E3E691-4824-48A4-BA1C-0DD42C092F4D}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7A-40E1-BE57-CC35056B52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{BA3C3C2A-50DA-479E-B60A-724432B610C5}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7A-40E1-BE57-CC35056B52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{8E86E7DD-F074-41DD-B9DB-3DB8777575AC}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7A-40E1-BE57-CC35056B52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{21EDDC07-F58F-4EBE-9FD9-E95F471CC1EB}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7A-40E1-BE57-CC35056B52A5}"/>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{EF86F7CB-CB57-4518-A831-5F279F419FD6}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C7A-40E1-BE57-CC35056B52A5}"/>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{2BF2D95B-C3D8-4408-A5FB-A5C2AF167D47}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C7A-40E1-BE57-CC35056B52A5}"/>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{216CF83F-CF54-453A-97CC-E123F7264F16}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C7A-40E1-BE57-CC35056B52A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{2E2401C0-1E16-4D18-88CE-5839F0E400DD}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C7A-40E1-BE57-CC35056B52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c:v>
                </c:pt>
                <c:pt idx="8">
                  <c:v>65.900000000000006</c:v>
                </c:pt>
                <c:pt idx="16">
                  <c:v>67.8</c:v>
                </c:pt>
                <c:pt idx="24">
                  <c:v>68.7</c:v>
                </c:pt>
                <c:pt idx="32">
                  <c:v>68.8</c:v>
                </c:pt>
              </c:numCache>
            </c:numRef>
          </c:xVal>
          <c:yVal>
            <c:numRef>
              <c:f>公会計指標分析・財政指標組合せ分析表!$BP$51:$DC$51</c:f>
              <c:numCache>
                <c:formatCode>#,##0.0;"▲ "#,##0.0</c:formatCode>
                <c:ptCount val="40"/>
                <c:pt idx="0">
                  <c:v>17.2</c:v>
                </c:pt>
                <c:pt idx="8">
                  <c:v>22.4</c:v>
                </c:pt>
                <c:pt idx="16">
                  <c:v>18.5</c:v>
                </c:pt>
                <c:pt idx="24">
                  <c:v>2.7</c:v>
                </c:pt>
              </c:numCache>
            </c:numRef>
          </c:yVal>
          <c:smooth val="0"/>
          <c:extLst>
            <c:ext xmlns:c16="http://schemas.microsoft.com/office/drawing/2014/chart" uri="{C3380CC4-5D6E-409C-BE32-E72D297353CC}">
              <c16:uniqueId val="{00000009-0C7A-40E1-BE57-CC35056B52A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4926079639159722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{3984B799-3971-486A-BD45-72C3323B2DAF}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C7A-40E1-BE57-CC35056B52A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{8FCB54EE-E82E-4C8C-8C97-E9BDF93D753B}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7A-40E1-BE57-CC35056B52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{E53D8413-5CC0-40D5-9EF4-A74A8B51D3CF}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7A-40E1-BE57-CC35056B52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{DA1019A2-DF8A-4D90-8664-02FCE7B0876B}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7A-40E1-BE57-CC35056B52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{3543360F-D72E-482C-A153-3AE76FA25A17}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7A-40E1-BE57-CC35056B52A5}"/>
                </c:ext>
              </c:extLst>
            </c:dLbl>
            <c:dLbl>
              <c:idx val="8"/>
              <c:layout>
                <c:manualLayout>
                  <c:x val="-3.9364321299984885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{1E5EE2B6-FF9E-4814-A838-3DCB4A5DD75E}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C7A-40E1-BE57-CC35056B52A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{430B8359-8ECE-41D5-8A7B-BD6B0806BB3A}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C7A-40E1-BE57-CC35056B52A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{A1BB0AAC-351F-4AB9-964B-559652334D44}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C7A-40E1-BE57-CC35056B52A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{984A2159-1BCF-4BA5-AEEA-CF7DA9DFC78E}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C7A-40E1-BE57-CC35056B52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57.9</c:v>
                </c:pt>
                <c:pt idx="8">
                  <c:v>58.2</c:v>
                </c:pt>
                <c:pt idx="16">
                  <c:v>59.4</c:v>
                </c:pt>
                <c:pt idx="24">
                  <c:v>60.4</c:v>
                </c:pt>
                <c:pt idx="32">
                  <c:v>61.5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C7A-40E1-BE57-CC35056B52A5}"/>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{A8FA6772-99D8-46C4-A9EE-C5C9C06ACEC3}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7D6-47E5-922E-9D9F92EABC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{3C757C79-BE2D-44D9-A976-BCC03EE6AB6E}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D6-47E5-922E-9D9F92EABC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{27091CD3-0B71-4858-8B99-C6FC96519CF0}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D6-47E5-922E-9D9F92EABC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{AA048CA4-5478-4248-8DFB-56D17BC58E39}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D6-47E5-922E-9D9F92EABC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{C58AF789-F4FC-47AA-8DB0-64075A1C9486}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D6-47E5-922E-9D9F92EABC2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{EF0691F1-4644-41F0-9F51-A277EE115E7A}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7D6-47E5-922E-9D9F92EABC2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{F6D1BE7B-C96A-4099-88C4-A1AD697EB189}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7D6-47E5-922E-9D9F92EABC2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{E648183A-5F2C-4AD4-B3E5-D03E62C2C66C}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7D6-47E5-922E-9D9F92EABC2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{2F7942D3-0D1D-4D87-999E-03A036AD2CA2}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7D6-47E5-922E-9D9F92EABC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6.8</c:v>
                </c:pt>
                <c:pt idx="16">
                  <c:v>7.5</c:v>
                </c:pt>
                <c:pt idx="24">
                  <c:v>8</c:v>
                </c:pt>
                <c:pt idx="32">
                  <c:v>8</c:v>
                </c:pt>
              </c:numCache>
            </c:numRef>
          </c:xVal>
          <c:yVal>
            <c:numRef>
              <c:f>公会計指標分析・財政指標組合せ分析表!$BP$73:$DC$73</c:f>
              <c:numCache>
                <c:formatCode>#,##0.0;"▲ "#,##0.0</c:formatCode>
                <c:ptCount val="40"/>
                <c:pt idx="0">
                  <c:v>17.2</c:v>
                </c:pt>
                <c:pt idx="8">
                  <c:v>22.4</c:v>
                </c:pt>
                <c:pt idx="16">
                  <c:v>18.5</c:v>
                </c:pt>
                <c:pt idx="24">
                  <c:v>2.7</c:v>
                </c:pt>
              </c:numCache>
            </c:numRef>
          </c:yVal>
          <c:smooth val="0"/>
          <c:extLst>
            <c:ext xmlns:c16="http://schemas.microsoft.com/office/drawing/2014/chart" uri="{C3380CC4-5D6E-409C-BE32-E72D297353CC}">
              <c16:uniqueId val="{00000009-07D6-47E5-922E-9D9F92EABC2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{F2549467-1BA4-4590-8949-52959E26A09B}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7D6-47E5-922E-9D9F92EABC2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{9F46821C-42AA-4ECB-8197-DC1771165735}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D6-47E5-922E-9D9F92EABC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{166B8AEF-D086-4006-AD82-04089ED67041}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D6-47E5-922E-9D9F92EABC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{D9C7CD7A-F58F-417D-9C04-218152C86458}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D6-47E5-922E-9D9F92EABC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{4F3B1523-1F25-47E4-B13A-07D153701C74}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D6-47E5-922E-9D9F92EABC2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{012C69EF-ACD9-4E55-9E5E-E36D103DB0ED}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7D6-47E5-922E-9D9F92EABC21}"/>
                </c:ext>
              </c:extLst>
            </c:dLbl>
            <c:dLbl>
              <c:idx val="16"/>
              <c:layout>
                <c:manualLayout>
                  <c:x val="-4.509653070695374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{532F2964-E709-4E47-8F54-280DC2B1F1CA}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7D6-47E5-922E-9D9F92EABC21}"/>
                </c:ext>
              </c:extLst>
            </c:dLbl>
            <c:dLbl>
              <c:idx val="24"/>
              <c:layout>
                <c:manualLayout>
                  <c:x val="-1.8171803637232534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{D9D2F5BC-42DF-42FF-A12B-7BCC3C51C3A3}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7D6-47E5-922E-9D9F92EABC2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{6C27CF26-C468-4DA8-9114-E4AB91FE2D3D}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7D6-47E5-922E-9D9F92EABC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7D6-47E5-922E-9D9F92EABC21}"/>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3,155
3,136
672.38
6,671,092
6,483,371
66,143
3,384,678
6,514,546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２年１０月１日現在、４５．８％）に加え、村内に中心となる産業がないため財政基盤が弱く、類似団体平均を下回る状況が続いている。今年度は森林環境譲与税が増額されたことで、前年度から０．０１増加し、類似団体平均と同率になった。平成２９年度に実施した組織の見直し（９課、１室、１事務所体制から２課減の７課、１室、１事務所体制）による、事務効率化の成果が表れつつある中で、十津川村総合計画の重点プロジェクト推進に努め、活力あるむらづくりを展開することで、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104902</xdr:rowOff>
    </xdr:from>
    <xdr:to>
      <xdr:col>23</xdr:col>
      <xdr:colOff>133350</xdr:colOff>
      <xdr:row>43</xdr:row>
      <xdr:rowOff>114554</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47725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26179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98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114554</xdr:rowOff>
    </xdr:from>
    <xdr:to>
      <xdr:col>19</xdr:col>
      <xdr:colOff>133350</xdr:colOff>
      <xdr:row>43</xdr:row>
      <xdr:rowOff>124206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4869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124206</xdr:rowOff>
    </xdr:from>
    <xdr:to>
      <xdr:col>15</xdr:col>
      <xdr:colOff>82550</xdr:colOff>
      <xdr:row>43</xdr:row>
      <xdr:rowOff>143510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4965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70629</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63754</xdr:rowOff>
    </xdr:from>
    <xdr:to>
      <xdr:col>19</xdr:col>
      <xdr:colOff>184150</xdr:colOff>
      <xdr:row>43</xdr:row>
      <xdr:rowOff>165354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150131</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52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73406</xdr:rowOff>
    </xdr:from>
    <xdr:to>
      <xdr:col>15</xdr:col>
      <xdr:colOff>133350</xdr:colOff>
      <xdr:row>44</xdr:row>
      <xdr:rowOff>3556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学校建設に伴う公債費の増加と、特別会計への繰出金の増加により、経常収支比率は類似団体平均を上回り、年々悪化してきている。今年度は経常一般財源である普通交付税の増額などにより、前年度から８．９％改善したものの、依然として類似団体平均よりも高くなっている。</a:t>
          </a:r>
        </a:p>
        <a:p>
          <a:r>
            <a:rPr kumimoji="1" lang="ja-JP" altLang="en-US" sz="1300">
              <a:latin typeface="ＭＳ Ｐゴシック" panose="020B0600070205080204" pitchFamily="50" charset="-128"/>
              <a:ea typeface="ＭＳ Ｐゴシック" panose="020B0600070205080204" pitchFamily="50" charset="-128"/>
            </a:rPr>
            <a:t>　今後は、十津川村公共施設等総合管理計画に基づき、令和２７年度までに公共建築物の延べ床面積の約９％を減少させるなど、事業の見直しを進めるとともに、すべての事業の優先度を厳しく点検し、優先度の低い事業については、計画的に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89916</xdr:rowOff>
    </xdr:from>
    <xdr:to>
      <xdr:col>23</xdr:col>
      <xdr:colOff>133350</xdr:colOff>
      <xdr:row>66</xdr:row>
      <xdr:rowOff>133223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114800" y="11234166"/>
          <a:ext cx="838200" cy="2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113919</xdr:rowOff>
    </xdr:from>
    <xdr:to>
      <xdr:col>19</xdr:col>
      <xdr:colOff>133350</xdr:colOff>
      <xdr:row>66</xdr:row>
      <xdr:rowOff>133223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3225800" y="1142961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65659</xdr:rowOff>
    </xdr:from>
    <xdr:to>
      <xdr:col>15</xdr:col>
      <xdr:colOff>82550</xdr:colOff>
      <xdr:row>66</xdr:row>
      <xdr:rowOff>113919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1138135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150893</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121285</xdr:rowOff>
    </xdr:from>
    <xdr:to>
      <xdr:col>11</xdr:col>
      <xdr:colOff>31750</xdr:colOff>
      <xdr:row>66</xdr:row>
      <xdr:rowOff>65659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1447800" y="11265535"/>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143654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76090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39116</xdr:rowOff>
    </xdr:from>
    <xdr:to>
      <xdr:col>23</xdr:col>
      <xdr:colOff>184150</xdr:colOff>
      <xdr:row>65</xdr:row>
      <xdr:rowOff>140716</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11193</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115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82423</xdr:rowOff>
    </xdr:from>
    <xdr:to>
      <xdr:col>19</xdr:col>
      <xdr:colOff>184150</xdr:colOff>
      <xdr:row>67</xdr:row>
      <xdr:rowOff>12573</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139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168800</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1484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63119</xdr:rowOff>
    </xdr:from>
    <xdr:to>
      <xdr:col>15</xdr:col>
      <xdr:colOff>133350</xdr:colOff>
      <xdr:row>66</xdr:row>
      <xdr:rowOff>164719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137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149496</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146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14859</xdr:rowOff>
    </xdr:from>
    <xdr:to>
      <xdr:col>11</xdr:col>
      <xdr:colOff>82550</xdr:colOff>
      <xdr:row>66</xdr:row>
      <xdr:rowOff>116459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133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101236</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141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70485</xdr:rowOff>
    </xdr:from>
    <xdr:to>
      <xdr:col>7</xdr:col>
      <xdr:colOff>31750</xdr:colOff>
      <xdr:row>66</xdr:row>
      <xdr:rowOff>635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156862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[661,867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の金額が類似団体平均を上回っているのは、本村の面積が広いことが要因である。人件費においては、主に各地域に点在する施設や道路の管理などに対する経費が嵩んでいること、物件費においては、主に各地域を結ぶバスの運行やごみ収集などの業務の委託経費が嵩むことによる。経年の比較においては、人口が減少しているのに対して、合計額が増額傾向にあることから、事業の見直しを進め、コストの縮減を図っていく必要がある。　</a:t>
          </a: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124323</xdr:rowOff>
    </xdr:from>
    <xdr:to>
      <xdr:col>23</xdr:col>
      <xdr:colOff>133350</xdr:colOff>
      <xdr:row>82</xdr:row>
      <xdr:rowOff>141618</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183223"/>
          <a:ext cx="838200" cy="1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36658</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3924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108902</xdr:rowOff>
    </xdr:from>
    <xdr:to>
      <xdr:col>19</xdr:col>
      <xdr:colOff>133350</xdr:colOff>
      <xdr:row>82</xdr:row>
      <xdr:rowOff>124323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167802"/>
          <a:ext cx="889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124446</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384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93525</xdr:rowOff>
    </xdr:from>
    <xdr:to>
      <xdr:col>15</xdr:col>
      <xdr:colOff>82550</xdr:colOff>
      <xdr:row>82</xdr:row>
      <xdr:rowOff>108902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152425"/>
          <a:ext cx="889000" cy="1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124051</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93525</xdr:rowOff>
    </xdr:from>
    <xdr:to>
      <xdr:col>11</xdr:col>
      <xdr:colOff>31750</xdr:colOff>
      <xdr:row>82</xdr:row>
      <xdr:rowOff>96382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1447800" y="1415242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126494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90818</xdr:rowOff>
    </xdr:from>
    <xdr:to>
      <xdr:col>23</xdr:col>
      <xdr:colOff>184150</xdr:colOff>
      <xdr:row>83</xdr:row>
      <xdr:rowOff>20968</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14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62895</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12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73523</xdr:rowOff>
    </xdr:from>
    <xdr:to>
      <xdr:col>19</xdr:col>
      <xdr:colOff>184150</xdr:colOff>
      <xdr:row>83</xdr:row>
      <xdr:rowOff>3673</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1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159900</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218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58102</xdr:rowOff>
    </xdr:from>
    <xdr:to>
      <xdr:col>15</xdr:col>
      <xdr:colOff>133350</xdr:colOff>
      <xdr:row>82</xdr:row>
      <xdr:rowOff>159702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11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144479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20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42725</xdr:rowOff>
    </xdr:from>
    <xdr:to>
      <xdr:col>11</xdr:col>
      <xdr:colOff>82550</xdr:colOff>
      <xdr:row>82</xdr:row>
      <xdr:rowOff>144325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1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129102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18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45582</xdr:rowOff>
    </xdr:from>
    <xdr:to>
      <xdr:col>7</xdr:col>
      <xdr:colOff>31750</xdr:colOff>
      <xdr:row>82</xdr:row>
      <xdr:rowOff>147182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10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131959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19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過去から概ね横ばいで、類似団体平均と比較して１．</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ポイント程度低い水準で推移していたが、今年度は職員の年齢構成の分布に変動があったため、更に減少している。今後も適正な給与水準に努める。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104139</xdr:rowOff>
    </xdr:from>
    <xdr:to>
      <xdr:col>81</xdr:col>
      <xdr:colOff>44450</xdr:colOff>
      <xdr:row>85</xdr:row>
      <xdr:rowOff>152400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flipV="1">
          <a:off x="16179800" y="14677389"/>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40975</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785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146368</xdr:rowOff>
    </xdr:from>
    <xdr:to>
      <xdr:col>77</xdr:col>
      <xdr:colOff>44450</xdr:colOff>
      <xdr:row>85</xdr:row>
      <xdr:rowOff>152400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5290800" y="1471961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119079</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86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146368</xdr:rowOff>
    </xdr:from>
    <xdr:to>
      <xdr:col>72</xdr:col>
      <xdr:colOff>203200</xdr:colOff>
      <xdr:row>85</xdr:row>
      <xdr:rowOff>164464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4401800" y="14719618"/>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164464</xdr:rowOff>
    </xdr:from>
    <xdr:to>
      <xdr:col>68</xdr:col>
      <xdr:colOff>152400</xdr:colOff>
      <xdr:row>86</xdr:row>
      <xdr:rowOff>5080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3512800" y="14737714"/>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149241</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69866</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47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95568</xdr:rowOff>
    </xdr:from>
    <xdr:to>
      <xdr:col>73</xdr:col>
      <xdr:colOff>44450</xdr:colOff>
      <xdr:row>86</xdr:row>
      <xdr:rowOff>25718</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35895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3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113664</xdr:rowOff>
    </xdr:from>
    <xdr:to>
      <xdr:col>68</xdr:col>
      <xdr:colOff>203200</xdr:colOff>
      <xdr:row>86</xdr:row>
      <xdr:rowOff>43814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46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53991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5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し尿収集の民間委託等は行っているものの、村の面積が広大で、類似団体平均と比較し、保育所やそれ以外の公共施設の管理に対して多くの人員を配置する必要があることから平均を上回っている。今後は、平成２９年度中に実施した組織の見直しによる、事務の効率化を更に進めるとともに、十津川村公共施設等総合管理計画による施設の削減などにより適切な定員管理に努める。</a:t>
          </a: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14025</xdr:rowOff>
    </xdr:from>
    <xdr:to>
      <xdr:col>81</xdr:col>
      <xdr:colOff>44450</xdr:colOff>
      <xdr:row>60</xdr:row>
      <xdr:rowOff>48955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6179800" y="10301025"/>
          <a:ext cx="838200" cy="3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65598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009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48955</xdr:rowOff>
    </xdr:from>
    <xdr:to>
      <xdr:col>77</xdr:col>
      <xdr:colOff>44450</xdr:colOff>
      <xdr:row>60</xdr:row>
      <xdr:rowOff>52977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5290800" y="1033595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171189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9943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34707</xdr:rowOff>
    </xdr:from>
    <xdr:to>
      <xdr:col>72</xdr:col>
      <xdr:colOff>203200</xdr:colOff>
      <xdr:row>60</xdr:row>
      <xdr:rowOff>52977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321707"/>
          <a:ext cx="889000" cy="1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166592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170192</xdr:rowOff>
    </xdr:from>
    <xdr:to>
      <xdr:col>68</xdr:col>
      <xdr:colOff>152400</xdr:colOff>
      <xdr:row>60</xdr:row>
      <xdr:rowOff>34707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285742"/>
          <a:ext cx="889000" cy="3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199</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162686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134675</xdr:rowOff>
    </xdr:from>
    <xdr:to>
      <xdr:col>81</xdr:col>
      <xdr:colOff>95250</xdr:colOff>
      <xdr:row>60</xdr:row>
      <xdr:rowOff>64825</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25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106752</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22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169605</xdr:rowOff>
    </xdr:from>
    <xdr:to>
      <xdr:col>77</xdr:col>
      <xdr:colOff>95250</xdr:colOff>
      <xdr:row>60</xdr:row>
      <xdr:rowOff>99755</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2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84532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71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2177</xdr:rowOff>
    </xdr:from>
    <xdr:to>
      <xdr:col>73</xdr:col>
      <xdr:colOff>44450</xdr:colOff>
      <xdr:row>60</xdr:row>
      <xdr:rowOff>103777</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88554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37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155357</xdr:rowOff>
    </xdr:from>
    <xdr:to>
      <xdr:col>68</xdr:col>
      <xdr:colOff>203200</xdr:colOff>
      <xdr:row>60</xdr:row>
      <xdr:rowOff>85507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27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70284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35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119392</xdr:rowOff>
    </xdr:from>
    <xdr:to>
      <xdr:col>64</xdr:col>
      <xdr:colOff>152400</xdr:colOff>
      <xdr:row>60</xdr:row>
      <xdr:rowOff>49542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23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34319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2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類似団体平均を下回る傾向が続いていたが、平成２２～２３年度の中学校建設に係る地方債の償還に伴い上昇しており、平成３０年度には類似団体平均を上回り、今年度は８％となっている。令和５年度が地方債の償還額のピークとなる予定であり、大規模な事業計画の整理・縮小を図るなど、地方債依存型の事業実施を見直し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100330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179800" y="712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69" name="公債費負担の状況平均値テキスト">
          <a:extLst>
            <a:ext uri="{FF2B5EF4-FFF2-40B4-BE49-F238E27FC236}">
              <a16:creationId xmlns:a16="http://schemas.microsoft.com/office/drawing/2014/main" id="{00000000-0008-0000-0300-000071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100330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5290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42418</xdr:rowOff>
    </xdr:from>
    <xdr:to>
      <xdr:col>72</xdr:col>
      <xdr:colOff>203200</xdr:colOff>
      <xdr:row>41</xdr:row>
      <xdr:rowOff>76200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4401800" y="707186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8636</xdr:rowOff>
    </xdr:from>
    <xdr:to>
      <xdr:col>68</xdr:col>
      <xdr:colOff>152400</xdr:colOff>
      <xdr:row>41</xdr:row>
      <xdr:rowOff>42418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3512800" y="703808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92473</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020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82821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131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388" name="公債費負担の状況該当値テキスト">
          <a:extLst>
            <a:ext uri="{FF2B5EF4-FFF2-40B4-BE49-F238E27FC236}">
              <a16:creationId xmlns:a16="http://schemas.microsoft.com/office/drawing/2014/main" id="{00000000-0008-0000-0300-000084010000}"/>
            </a:ext>
          </a:extLst>
        </xdr:cNvPr>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163068</xdr:rowOff>
    </xdr:from>
    <xdr:to>
      <xdr:col>68</xdr:col>
      <xdr:colOff>203200</xdr:colOff>
      <xdr:row>41</xdr:row>
      <xdr:rowOff>93218</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103395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129286</xdr:rowOff>
    </xdr:from>
    <xdr:to>
      <xdr:col>64</xdr:col>
      <xdr:colOff>152400</xdr:colOff>
      <xdr:row>41</xdr:row>
      <xdr:rowOff>59436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462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69613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学校建設による地方債残高の増並びに財政調整基金及び減債基金の取り崩しにより類似団体平均を上回ってきたが、地方債の発行抑制と償還に伴い、将来負担額が減少したことでの平成２７年度以来のマイナスとなった。今後も地方債の発行を伴う事業の見直しを中心とする行財政改革を進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115388</xdr:rowOff>
    </xdr:from>
    <xdr:to>
      <xdr:col>77</xdr:col>
      <xdr:colOff>44450</xdr:colOff>
      <xdr:row>14</xdr:row>
      <xdr:rowOff>125488</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5290800" y="2344238"/>
          <a:ext cx="889000" cy="18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125488</xdr:rowOff>
    </xdr:from>
    <xdr:to>
      <xdr:col>72</xdr:col>
      <xdr:colOff>203200</xdr:colOff>
      <xdr:row>14</xdr:row>
      <xdr:rowOff>170301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4401800" y="2525788"/>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110550</xdr:rowOff>
    </xdr:from>
    <xdr:to>
      <xdr:col>68</xdr:col>
      <xdr:colOff>152400</xdr:colOff>
      <xdr:row>14</xdr:row>
      <xdr:rowOff>170301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3512800" y="2510850"/>
          <a:ext cx="889000" cy="5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64588</xdr:rowOff>
    </xdr:from>
    <xdr:to>
      <xdr:col>77</xdr:col>
      <xdr:colOff>95250</xdr:colOff>
      <xdr:row>13</xdr:row>
      <xdr:rowOff>166188</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129000" y="22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150965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379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74688</xdr:rowOff>
    </xdr:from>
    <xdr:to>
      <xdr:col>73</xdr:col>
      <xdr:colOff>44450</xdr:colOff>
      <xdr:row>15</xdr:row>
      <xdr:rowOff>4838</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5240000" y="247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161065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56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119501</xdr:rowOff>
    </xdr:from>
    <xdr:to>
      <xdr:col>68</xdr:col>
      <xdr:colOff>203200</xdr:colOff>
      <xdr:row>15</xdr:row>
      <xdr:rowOff>49651</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4351000" y="251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34428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60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59750</xdr:rowOff>
    </xdr:from>
    <xdr:to>
      <xdr:col>64</xdr:col>
      <xdr:colOff>152400</xdr:colOff>
      <xdr:row>14</xdr:row>
      <xdr:rowOff>161350</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3462000" y="24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146127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54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3,155
3,136
672.38
6,671,092
6,483,371
66,143
3,384,678
6,514,546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例年、類似団体平均と比べて低い水準にあったが、平成２９年度以降、専門職員の採用などにより、昨年度は、類似団体平均を一時的に上回った。平成２９年度中に実施した組織の見直しによる事務の効率化の効果が表れつつあることから、今後の人件費の削減につなげたい。</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118836</xdr:rowOff>
    </xdr:from>
    <xdr:to>
      <xdr:col>24</xdr:col>
      <xdr:colOff>25400</xdr:colOff>
      <xdr:row>35</xdr:row>
      <xdr:rowOff>125367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1958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85833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86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105773</xdr:rowOff>
    </xdr:from>
    <xdr:to>
      <xdr:col>19</xdr:col>
      <xdr:colOff>187325</xdr:colOff>
      <xdr:row>35</xdr:row>
      <xdr:rowOff>125367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065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63319</xdr:rowOff>
    </xdr:from>
    <xdr:to>
      <xdr:col>15</xdr:col>
      <xdr:colOff>98425</xdr:colOff>
      <xdr:row>35</xdr:row>
      <xdr:rowOff>105773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06406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154413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33927</xdr:rowOff>
    </xdr:from>
    <xdr:to>
      <xdr:col>11</xdr:col>
      <xdr:colOff>9525</xdr:colOff>
      <xdr:row>35</xdr:row>
      <xdr:rowOff>63319</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346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141350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68036</xdr:rowOff>
    </xdr:from>
    <xdr:to>
      <xdr:col>24</xdr:col>
      <xdr:colOff>76200</xdr:colOff>
      <xdr:row>35</xdr:row>
      <xdr:rowOff>169636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84563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74567</xdr:rowOff>
    </xdr:from>
    <xdr:to>
      <xdr:col>20</xdr:col>
      <xdr:colOff>38100</xdr:colOff>
      <xdr:row>36</xdr:row>
      <xdr:rowOff>4717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160944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161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54973</xdr:rowOff>
    </xdr:from>
    <xdr:to>
      <xdr:col>15</xdr:col>
      <xdr:colOff>149225</xdr:colOff>
      <xdr:row>35</xdr:row>
      <xdr:rowOff>156573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166750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12519</xdr:rowOff>
    </xdr:from>
    <xdr:to>
      <xdr:col>11</xdr:col>
      <xdr:colOff>60325</xdr:colOff>
      <xdr:row>35</xdr:row>
      <xdr:rowOff>114119</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1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124296</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8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154577</xdr:rowOff>
    </xdr:from>
    <xdr:to>
      <xdr:col>6</xdr:col>
      <xdr:colOff>171450</xdr:colOff>
      <xdr:row>35</xdr:row>
      <xdr:rowOff>84727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94904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5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類似団体平均に比べ大きく高止まりしているのは、類似団体平均と比較し、本村が村営バスの運行や、ごみ・し尿収集を委託していることによるものである。今年度から賃金が廃止となったことにより指標は改善しているが、事業内容の精査など見直しによるコスト削減が必要となってい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99568</xdr:rowOff>
    </xdr:from>
    <xdr:to>
      <xdr:col>82</xdr:col>
      <xdr:colOff>107950</xdr:colOff>
      <xdr:row>19</xdr:row>
      <xdr:rowOff>42418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318566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147591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9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42418</xdr:rowOff>
    </xdr:from>
    <xdr:to>
      <xdr:col>78</xdr:col>
      <xdr:colOff>69850</xdr:colOff>
      <xdr:row>19</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32999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144543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163576</xdr:rowOff>
    </xdr:from>
    <xdr:to>
      <xdr:col>73</xdr:col>
      <xdr:colOff>180975</xdr:colOff>
      <xdr:row>19</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2496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104140</xdr:rowOff>
    </xdr:from>
    <xdr:to>
      <xdr:col>69</xdr:col>
      <xdr:colOff>92075</xdr:colOff>
      <xdr:row>18</xdr:row>
      <xdr:rowOff>163576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1902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48768</xdr:rowOff>
    </xdr:from>
    <xdr:to>
      <xdr:col>82</xdr:col>
      <xdr:colOff>158750</xdr:colOff>
      <xdr:row>18</xdr:row>
      <xdr:rowOff>150368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20845</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163068</xdr:rowOff>
    </xdr:from>
    <xdr:to>
      <xdr:col>78</xdr:col>
      <xdr:colOff>120650</xdr:colOff>
      <xdr:row>19</xdr:row>
      <xdr:rowOff>93218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2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77995</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33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112776</xdr:rowOff>
    </xdr:from>
    <xdr:to>
      <xdr:col>69</xdr:col>
      <xdr:colOff>142875</xdr:colOff>
      <xdr:row>19</xdr:row>
      <xdr:rowOff>42926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27703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53340</xdr:rowOff>
    </xdr:from>
    <xdr:to>
      <xdr:col>65</xdr:col>
      <xdr:colOff>53975</xdr:colOff>
      <xdr:row>18</xdr:row>
      <xdr:rowOff>154940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139717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扶助費に係る経常収支比率は、類似団体平均を下回る傾向にある。今後とも適切な支出と見直しを進めていきたい。</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537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56</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56</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繰出金が主な要因であり、特に簡易水道事業への繰出金が増加している。今後、簡易水道事業については経費を節減するとともに、独立採算の原則に立ち返った料金の値上げによる健全化を目指すことなど、地方交付税を主な財源とする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93394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96520</xdr:rowOff>
    </xdr:from>
    <xdr:to>
      <xdr:col>78</xdr:col>
      <xdr:colOff>69850</xdr:colOff>
      <xdr:row>58</xdr:row>
      <xdr:rowOff>165100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10040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73660</xdr:rowOff>
    </xdr:from>
    <xdr:to>
      <xdr:col>73</xdr:col>
      <xdr:colOff>180975</xdr:colOff>
      <xdr:row>58</xdr:row>
      <xdr:rowOff>96520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1001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27957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66040</xdr:rowOff>
    </xdr:from>
    <xdr:to>
      <xdr:col>69</xdr:col>
      <xdr:colOff>92075</xdr:colOff>
      <xdr:row>58</xdr:row>
      <xdr:rowOff>73660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010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20337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45720</xdr:rowOff>
    </xdr:from>
    <xdr:to>
      <xdr:col>74</xdr:col>
      <xdr:colOff>31750</xdr:colOff>
      <xdr:row>58</xdr:row>
      <xdr:rowOff>147320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132097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22860</xdr:rowOff>
    </xdr:from>
    <xdr:to>
      <xdr:col>69</xdr:col>
      <xdr:colOff>142875</xdr:colOff>
      <xdr:row>58</xdr:row>
      <xdr:rowOff>124460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109237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xdr:rowOff>
    </xdr:from>
    <xdr:to>
      <xdr:col>65</xdr:col>
      <xdr:colOff>53975</xdr:colOff>
      <xdr:row>58</xdr:row>
      <xdr:rowOff>116840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101617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を下回っており、平成２９年度を境に減少傾向にある。今年度からは予算の組替を行い、これまで基金として積み立てていた歳入を財源として事業費に直接充当するなどしたため大きく減少した。</a:t>
          </a:r>
        </a:p>
        <a:p>
          <a:r>
            <a:rPr kumimoji="1" lang="ja-JP" altLang="en-US" sz="1300">
              <a:latin typeface="ＭＳ Ｐゴシック" panose="020B0600070205080204" pitchFamily="50" charset="-128"/>
              <a:ea typeface="ＭＳ Ｐゴシック" panose="020B0600070205080204" pitchFamily="50" charset="-128"/>
            </a:rPr>
            <a:t>　全体では依然として、奈良県広域消防組合等への負担金が多くを占めている。今後は村で実施する事業において、必要性の低い補助金は見直しや廃止を行う方針である。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104140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16661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113284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85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149860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580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学校統合による建設事業が集中したことにより、地方債の元利償還金が膨らんでおり、公債費に係る経常収支比率は類似団体平均を０．９ポイント上回っている。今後も増加傾向にあり、そのピークは令和５年度になると見込まれ、それまでは非常に厳しい財政運営となることが予想される。そのため、新たな施設整備や道路建設事業の精査など、地方債の新規発行を抑制し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54611</xdr:rowOff>
    </xdr:from>
    <xdr:to>
      <xdr:col>24</xdr:col>
      <xdr:colOff>25400</xdr:colOff>
      <xdr:row>77</xdr:row>
      <xdr:rowOff>96520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2562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96520</xdr:rowOff>
    </xdr:from>
    <xdr:to>
      <xdr:col>19</xdr:col>
      <xdr:colOff>187325</xdr:colOff>
      <xdr:row>77</xdr:row>
      <xdr:rowOff>104139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2981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104139</xdr:rowOff>
    </xdr:from>
    <xdr:to>
      <xdr:col>15</xdr:col>
      <xdr:colOff>98425</xdr:colOff>
      <xdr:row>77</xdr:row>
      <xdr:rowOff>111761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3057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111761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2715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111777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66057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3811</xdr:rowOff>
    </xdr:from>
    <xdr:to>
      <xdr:col>24</xdr:col>
      <xdr:colOff>76200</xdr:colOff>
      <xdr:row>77</xdr:row>
      <xdr:rowOff>105411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147338</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45720</xdr:rowOff>
    </xdr:from>
    <xdr:to>
      <xdr:col>20</xdr:col>
      <xdr:colOff>38100</xdr:colOff>
      <xdr:row>77</xdr:row>
      <xdr:rowOff>147320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132097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53339</xdr:rowOff>
    </xdr:from>
    <xdr:to>
      <xdr:col>15</xdr:col>
      <xdr:colOff>149225</xdr:colOff>
      <xdr:row>77</xdr:row>
      <xdr:rowOff>154939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139716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60961</xdr:rowOff>
    </xdr:from>
    <xdr:to>
      <xdr:col>11</xdr:col>
      <xdr:colOff>60325</xdr:colOff>
      <xdr:row>77</xdr:row>
      <xdr:rowOff>162561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147338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が類似団体平均を上回っているのは、物件費が主な要因である。平成２６年度以降、増加傾向が続いていたが、今年度は経常一般財源である普通交付税の増額等により、指標が改善している。今後は各費目において事業の見直しが必要となってい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37846</xdr:rowOff>
    </xdr:from>
    <xdr:to>
      <xdr:col>82</xdr:col>
      <xdr:colOff>107950</xdr:colOff>
      <xdr:row>78</xdr:row>
      <xdr:rowOff>44704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239496"/>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21844</xdr:rowOff>
    </xdr:from>
    <xdr:to>
      <xdr:col>78</xdr:col>
      <xdr:colOff>69850</xdr:colOff>
      <xdr:row>78</xdr:row>
      <xdr:rowOff>44704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3949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78</xdr:row>
      <xdr:rowOff>21844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3446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58420</xdr:rowOff>
    </xdr:from>
    <xdr:to>
      <xdr:col>69</xdr:col>
      <xdr:colOff>92075</xdr:colOff>
      <xdr:row>77</xdr:row>
      <xdr:rowOff>143002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260070"/>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130573</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165354</xdr:rowOff>
    </xdr:from>
    <xdr:to>
      <xdr:col>78</xdr:col>
      <xdr:colOff>120650</xdr:colOff>
      <xdr:row>78</xdr:row>
      <xdr:rowOff>95504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80281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142494</xdr:rowOff>
    </xdr:from>
    <xdr:to>
      <xdr:col>74</xdr:col>
      <xdr:colOff>31750</xdr:colOff>
      <xdr:row>78</xdr:row>
      <xdr:rowOff>72644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57421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7129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7620</xdr:rowOff>
    </xdr:from>
    <xdr:to>
      <xdr:col>65</xdr:col>
      <xdr:colOff>53975</xdr:colOff>
      <xdr:row>77</xdr:row>
      <xdr:rowOff>109220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93997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147737</xdr:rowOff>
    </xdr:from>
    <xdr:to>
      <xdr:col>29</xdr:col>
      <xdr:colOff>127000</xdr:colOff>
      <xdr:row>17</xdr:row>
      <xdr:rowOff>153945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3110012"/>
          <a:ext cx="647700" cy="6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139538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01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147737</xdr:rowOff>
    </xdr:from>
    <xdr:to>
      <xdr:col>26</xdr:col>
      <xdr:colOff>50800</xdr:colOff>
      <xdr:row>18</xdr:row>
      <xdr:rowOff>3461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110012"/>
          <a:ext cx="698500" cy="27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69458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3461</xdr:rowOff>
    </xdr:from>
    <xdr:to>
      <xdr:col>22</xdr:col>
      <xdr:colOff>114300</xdr:colOff>
      <xdr:row>18</xdr:row>
      <xdr:rowOff>35012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137186"/>
          <a:ext cx="698500" cy="31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35012</xdr:rowOff>
    </xdr:from>
    <xdr:to>
      <xdr:col>18</xdr:col>
      <xdr:colOff>177800</xdr:colOff>
      <xdr:row>18</xdr:row>
      <xdr:rowOff>51757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168737"/>
          <a:ext cx="698500" cy="16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107651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103145</xdr:rowOff>
    </xdr:from>
    <xdr:to>
      <xdr:col>29</xdr:col>
      <xdr:colOff>177800</xdr:colOff>
      <xdr:row>18</xdr:row>
      <xdr:rowOff>33295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065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119672</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91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96937</xdr:rowOff>
    </xdr:from>
    <xdr:to>
      <xdr:col>26</xdr:col>
      <xdr:colOff>101600</xdr:colOff>
      <xdr:row>18</xdr:row>
      <xdr:rowOff>27087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59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37264</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28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124111</xdr:rowOff>
    </xdr:from>
    <xdr:to>
      <xdr:col>22</xdr:col>
      <xdr:colOff>165100</xdr:colOff>
      <xdr:row>18</xdr:row>
      <xdr:rowOff>54261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86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64438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5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155662</xdr:rowOff>
    </xdr:from>
    <xdr:to>
      <xdr:col>19</xdr:col>
      <xdr:colOff>38100</xdr:colOff>
      <xdr:row>18</xdr:row>
      <xdr:rowOff>85812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17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95989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88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957</xdr:rowOff>
    </xdr:from>
    <xdr:to>
      <xdr:col>15</xdr:col>
      <xdr:colOff>101600</xdr:colOff>
      <xdr:row>18</xdr:row>
      <xdr:rowOff>102557</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34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87334</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22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21913</xdr:rowOff>
    </xdr:from>
    <xdr:to>
      <xdr:col>29</xdr:col>
      <xdr:colOff>127000</xdr:colOff>
      <xdr:row>36</xdr:row>
      <xdr:rowOff>31508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975163"/>
          <a:ext cx="647700" cy="9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56335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09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21913</xdr:rowOff>
    </xdr:from>
    <xdr:to>
      <xdr:col>26</xdr:col>
      <xdr:colOff>50800</xdr:colOff>
      <xdr:row>36</xdr:row>
      <xdr:rowOff>48853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75163"/>
          <a:ext cx="698500" cy="26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12536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37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48853</xdr:rowOff>
    </xdr:from>
    <xdr:to>
      <xdr:col>22</xdr:col>
      <xdr:colOff>114300</xdr:colOff>
      <xdr:row>36</xdr:row>
      <xdr:rowOff>74302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02103"/>
          <a:ext cx="698500" cy="25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17239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74302</xdr:rowOff>
    </xdr:from>
    <xdr:to>
      <xdr:col>18</xdr:col>
      <xdr:colOff>177800</xdr:colOff>
      <xdr:row>36</xdr:row>
      <xdr:rowOff>97459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027552"/>
          <a:ext cx="698500" cy="23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14387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37475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323608</xdr:rowOff>
    </xdr:from>
    <xdr:to>
      <xdr:col>29</xdr:col>
      <xdr:colOff>177800</xdr:colOff>
      <xdr:row>36</xdr:row>
      <xdr:rowOff>82308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33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168685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7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314013</xdr:rowOff>
    </xdr:from>
    <xdr:to>
      <xdr:col>26</xdr:col>
      <xdr:colOff>101600</xdr:colOff>
      <xdr:row>36</xdr:row>
      <xdr:rowOff>72713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24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82890</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693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340953</xdr:rowOff>
    </xdr:from>
    <xdr:to>
      <xdr:col>22</xdr:col>
      <xdr:colOff>165100</xdr:colOff>
      <xdr:row>36</xdr:row>
      <xdr:rowOff>99653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51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109830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72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23502</xdr:rowOff>
    </xdr:from>
    <xdr:to>
      <xdr:col>19</xdr:col>
      <xdr:colOff>38100</xdr:colOff>
      <xdr:row>36</xdr:row>
      <xdr:rowOff>125102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76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135279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74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46659</xdr:rowOff>
    </xdr:from>
    <xdr:to>
      <xdr:col>15</xdr:col>
      <xdr:colOff>101600</xdr:colOff>
      <xdr:row>36</xdr:row>
      <xdr:rowOff>148259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99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158436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68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3,155
3,136
672.38
6,671,092
6,483,371
66,143
3,384,678
6,514,546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19671</xdr:rowOff>
    </xdr:from>
    <xdr:to>
      <xdr:col>24</xdr:col>
      <xdr:colOff>63500</xdr:colOff>
      <xdr:row>37</xdr:row>
      <xdr:rowOff>60326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6363321"/>
          <a:ext cx="838200" cy="4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67348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41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60326</xdr:rowOff>
    </xdr:from>
    <xdr:to>
      <xdr:col>19</xdr:col>
      <xdr:colOff>177800</xdr:colOff>
      <xdr:row>37</xdr:row>
      <xdr:rowOff>83322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908300" y="6403976"/>
          <a:ext cx="889000" cy="2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41345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55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83322</xdr:rowOff>
    </xdr:from>
    <xdr:to>
      <xdr:col>15</xdr:col>
      <xdr:colOff>50800</xdr:colOff>
      <xdr:row>37</xdr:row>
      <xdr:rowOff>115940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2019300" y="6426972"/>
          <a:ext cx="889000" cy="3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47933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5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115940</xdr:rowOff>
    </xdr:from>
    <xdr:to>
      <xdr:col>10</xdr:col>
      <xdr:colOff>114300</xdr:colOff>
      <xdr:row>37</xdr:row>
      <xdr:rowOff>128558</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flipV="1">
          <a:off x="1130300" y="6459590"/>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43177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55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46141</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5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140321</xdr:rowOff>
    </xdr:from>
    <xdr:to>
      <xdr:col>24</xdr:col>
      <xdr:colOff>114300</xdr:colOff>
      <xdr:row>37</xdr:row>
      <xdr:rowOff>70471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631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163198</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616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9526</xdr:rowOff>
    </xdr:from>
    <xdr:to>
      <xdr:col>20</xdr:col>
      <xdr:colOff>38100</xdr:colOff>
      <xdr:row>37</xdr:row>
      <xdr:rowOff>111126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3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127653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612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32522</xdr:rowOff>
    </xdr:from>
    <xdr:to>
      <xdr:col>15</xdr:col>
      <xdr:colOff>101600</xdr:colOff>
      <xdr:row>37</xdr:row>
      <xdr:rowOff>134122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37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150649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615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65140</xdr:rowOff>
    </xdr:from>
    <xdr:to>
      <xdr:col>10</xdr:col>
      <xdr:colOff>165100</xdr:colOff>
      <xdr:row>37</xdr:row>
      <xdr:rowOff>166740</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640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11817</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618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77758</xdr:rowOff>
    </xdr:from>
    <xdr:to>
      <xdr:col>6</xdr:col>
      <xdr:colOff>38100</xdr:colOff>
      <xdr:row>38</xdr:row>
      <xdr:rowOff>7908</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642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24435</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619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82319</xdr:rowOff>
    </xdr:from>
    <xdr:to>
      <xdr:col>24</xdr:col>
      <xdr:colOff>63500</xdr:colOff>
      <xdr:row>57</xdr:row>
      <xdr:rowOff>94032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54969"/>
          <a:ext cx="838200" cy="1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80897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853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94032</xdr:rowOff>
    </xdr:from>
    <xdr:to>
      <xdr:col>19</xdr:col>
      <xdr:colOff>177800</xdr:colOff>
      <xdr:row>57</xdr:row>
      <xdr:rowOff>113288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66682"/>
          <a:ext cx="889000" cy="1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13347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95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113288</xdr:rowOff>
    </xdr:from>
    <xdr:to>
      <xdr:col>15</xdr:col>
      <xdr:colOff>50800</xdr:colOff>
      <xdr:row>57</xdr:row>
      <xdr:rowOff>123978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85938"/>
          <a:ext cx="889000" cy="1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95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104661</xdr:rowOff>
    </xdr:from>
    <xdr:to>
      <xdr:col>10</xdr:col>
      <xdr:colOff>114300</xdr:colOff>
      <xdr:row>57</xdr:row>
      <xdr:rowOff>123978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877311"/>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8037</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95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15242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95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31519</xdr:rowOff>
    </xdr:from>
    <xdr:to>
      <xdr:col>24</xdr:col>
      <xdr:colOff>114300</xdr:colOff>
      <xdr:row>57</xdr:row>
      <xdr:rowOff>133119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0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54396</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5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43232</xdr:rowOff>
    </xdr:from>
    <xdr:to>
      <xdr:col>20</xdr:col>
      <xdr:colOff>38100</xdr:colOff>
      <xdr:row>57</xdr:row>
      <xdr:rowOff>144832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1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161359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591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62488</xdr:rowOff>
    </xdr:from>
    <xdr:to>
      <xdr:col>15</xdr:col>
      <xdr:colOff>101600</xdr:colOff>
      <xdr:row>57</xdr:row>
      <xdr:rowOff>164088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3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9165</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610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73178</xdr:rowOff>
    </xdr:from>
    <xdr:to>
      <xdr:col>10</xdr:col>
      <xdr:colOff>165100</xdr:colOff>
      <xdr:row>58</xdr:row>
      <xdr:rowOff>3328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4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19855</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62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53861</xdr:rowOff>
    </xdr:from>
    <xdr:to>
      <xdr:col>6</xdr:col>
      <xdr:colOff>38100</xdr:colOff>
      <xdr:row>57</xdr:row>
      <xdr:rowOff>155461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2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538</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60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78389</xdr:rowOff>
    </xdr:from>
    <xdr:to>
      <xdr:col>24</xdr:col>
      <xdr:colOff>63500</xdr:colOff>
      <xdr:row>78</xdr:row>
      <xdr:rowOff>88036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451489"/>
          <a:ext cx="8382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56160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429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83967</xdr:rowOff>
    </xdr:from>
    <xdr:to>
      <xdr:col>19</xdr:col>
      <xdr:colOff>177800</xdr:colOff>
      <xdr:row>78</xdr:row>
      <xdr:rowOff>88036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457067"/>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7932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30111" y="135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83967</xdr:rowOff>
    </xdr:from>
    <xdr:to>
      <xdr:col>15</xdr:col>
      <xdr:colOff>50800</xdr:colOff>
      <xdr:row>78</xdr:row>
      <xdr:rowOff>96872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57067"/>
          <a:ext cx="889000" cy="1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165716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41111" y="1353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96872</xdr:rowOff>
    </xdr:from>
    <xdr:to>
      <xdr:col>10</xdr:col>
      <xdr:colOff>114300</xdr:colOff>
      <xdr:row>78</xdr:row>
      <xdr:rowOff>97489</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69972"/>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168871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52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1807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63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27589</xdr:rowOff>
    </xdr:from>
    <xdr:to>
      <xdr:col>24</xdr:col>
      <xdr:colOff>114300</xdr:colOff>
      <xdr:row>78</xdr:row>
      <xdr:rowOff>129189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0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50466</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5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37236</xdr:rowOff>
    </xdr:from>
    <xdr:to>
      <xdr:col>20</xdr:col>
      <xdr:colOff>38100</xdr:colOff>
      <xdr:row>78</xdr:row>
      <xdr:rowOff>138836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1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155363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31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33167</xdr:rowOff>
    </xdr:from>
    <xdr:to>
      <xdr:col>15</xdr:col>
      <xdr:colOff>101600</xdr:colOff>
      <xdr:row>78</xdr:row>
      <xdr:rowOff>134767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0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151294</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318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46072</xdr:rowOff>
    </xdr:from>
    <xdr:to>
      <xdr:col>10</xdr:col>
      <xdr:colOff>165100</xdr:colOff>
      <xdr:row>78</xdr:row>
      <xdr:rowOff>147672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1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164199</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319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46689</xdr:rowOff>
    </xdr:from>
    <xdr:to>
      <xdr:col>6</xdr:col>
      <xdr:colOff>38100</xdr:colOff>
      <xdr:row>78</xdr:row>
      <xdr:rowOff>148289</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1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164816</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31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145100</xdr:rowOff>
    </xdr:from>
    <xdr:to>
      <xdr:col>24</xdr:col>
      <xdr:colOff>63500</xdr:colOff>
      <xdr:row>93</xdr:row>
      <xdr:rowOff>150053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3797300" y="16089950"/>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55266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17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145100</xdr:rowOff>
    </xdr:from>
    <xdr:to>
      <xdr:col>19</xdr:col>
      <xdr:colOff>177800</xdr:colOff>
      <xdr:row>94</xdr:row>
      <xdr:rowOff>22875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089950"/>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40798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32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107162</xdr:rowOff>
    </xdr:from>
    <xdr:to>
      <xdr:col>15</xdr:col>
      <xdr:colOff>50800</xdr:colOff>
      <xdr:row>94</xdr:row>
      <xdr:rowOff>22875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2019300" y="16052012"/>
          <a:ext cx="889000" cy="8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58281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107162</xdr:rowOff>
    </xdr:from>
    <xdr:to>
      <xdr:col>10</xdr:col>
      <xdr:colOff>114300</xdr:colOff>
      <xdr:row>93</xdr:row>
      <xdr:rowOff>159500</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052012"/>
          <a:ext cx="889000" cy="5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69787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56768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99253</xdr:rowOff>
    </xdr:from>
    <xdr:to>
      <xdr:col>24</xdr:col>
      <xdr:colOff>114300</xdr:colOff>
      <xdr:row>94</xdr:row>
      <xdr:rowOff>29403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04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122130</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589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94300</xdr:rowOff>
    </xdr:from>
    <xdr:to>
      <xdr:col>20</xdr:col>
      <xdr:colOff>38100</xdr:colOff>
      <xdr:row>94</xdr:row>
      <xdr:rowOff>24450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03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40977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581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143525</xdr:rowOff>
    </xdr:from>
    <xdr:to>
      <xdr:col>15</xdr:col>
      <xdr:colOff>101600</xdr:colOff>
      <xdr:row>94</xdr:row>
      <xdr:rowOff>73675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08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90202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586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56362</xdr:rowOff>
    </xdr:from>
    <xdr:to>
      <xdr:col>10</xdr:col>
      <xdr:colOff>165100</xdr:colOff>
      <xdr:row>93</xdr:row>
      <xdr:rowOff>157962</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00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3039</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577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108700</xdr:rowOff>
    </xdr:from>
    <xdr:to>
      <xdr:col>6</xdr:col>
      <xdr:colOff>38100</xdr:colOff>
      <xdr:row>94</xdr:row>
      <xdr:rowOff>38850</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0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55377</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582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152929</xdr:rowOff>
    </xdr:from>
    <xdr:to>
      <xdr:col>54</xdr:col>
      <xdr:colOff>189865</xdr:colOff>
      <xdr:row>39</xdr:row>
      <xdr:rowOff>67051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96429"/>
          <a:ext cx="1270" cy="14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70878</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75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67051</xdr:rowOff>
    </xdr:from>
    <xdr:to>
      <xdr:col>55</xdr:col>
      <xdr:colOff>88900</xdr:colOff>
      <xdr:row>39</xdr:row>
      <xdr:rowOff>67051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5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99606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152929</xdr:rowOff>
    </xdr:from>
    <xdr:to>
      <xdr:col>55</xdr:col>
      <xdr:colOff>88900</xdr:colOff>
      <xdr:row>30</xdr:row>
      <xdr:rowOff>152929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141730</xdr:rowOff>
    </xdr:from>
    <xdr:to>
      <xdr:col>55</xdr:col>
      <xdr:colOff>0</xdr:colOff>
      <xdr:row>39</xdr:row>
      <xdr:rowOff>42997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485380"/>
          <a:ext cx="838200" cy="24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165537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6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142660</xdr:rowOff>
    </xdr:from>
    <xdr:to>
      <xdr:col>55</xdr:col>
      <xdr:colOff>50800</xdr:colOff>
      <xdr:row>37</xdr:row>
      <xdr:rowOff>72810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41265</xdr:rowOff>
    </xdr:from>
    <xdr:to>
      <xdr:col>50</xdr:col>
      <xdr:colOff>114300</xdr:colOff>
      <xdr:row>39</xdr:row>
      <xdr:rowOff>42997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727815"/>
          <a:ext cx="889000" cy="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105428</xdr:rowOff>
    </xdr:from>
    <xdr:to>
      <xdr:col>50</xdr:col>
      <xdr:colOff>165100</xdr:colOff>
      <xdr:row>39</xdr:row>
      <xdr:rowOff>35578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6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52105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39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857</xdr:rowOff>
    </xdr:from>
    <xdr:to>
      <xdr:col>45</xdr:col>
      <xdr:colOff>177800</xdr:colOff>
      <xdr:row>39</xdr:row>
      <xdr:rowOff>41265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687407"/>
          <a:ext cx="889000" cy="4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100337</xdr:rowOff>
    </xdr:from>
    <xdr:to>
      <xdr:col>46</xdr:col>
      <xdr:colOff>38100</xdr:colOff>
      <xdr:row>39</xdr:row>
      <xdr:rowOff>30487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61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47014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39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143433</xdr:rowOff>
    </xdr:from>
    <xdr:to>
      <xdr:col>41</xdr:col>
      <xdr:colOff>50800</xdr:colOff>
      <xdr:row>39</xdr:row>
      <xdr:rowOff>857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658533"/>
          <a:ext cx="889000" cy="2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133109</xdr:rowOff>
    </xdr:from>
    <xdr:to>
      <xdr:col>41</xdr:col>
      <xdr:colOff>101600</xdr:colOff>
      <xdr:row>39</xdr:row>
      <xdr:rowOff>63259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64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54386</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7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137313</xdr:rowOff>
    </xdr:from>
    <xdr:to>
      <xdr:col>36</xdr:col>
      <xdr:colOff>165100</xdr:colOff>
      <xdr:row>39</xdr:row>
      <xdr:rowOff>67463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58590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74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90930</xdr:rowOff>
    </xdr:from>
    <xdr:to>
      <xdr:col>55</xdr:col>
      <xdr:colOff>50800</xdr:colOff>
      <xdr:row>38</xdr:row>
      <xdr:rowOff>21080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69357</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41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163647</xdr:rowOff>
    </xdr:from>
    <xdr:to>
      <xdr:col>50</xdr:col>
      <xdr:colOff>165100</xdr:colOff>
      <xdr:row>39</xdr:row>
      <xdr:rowOff>93797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67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84924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77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161915</xdr:rowOff>
    </xdr:from>
    <xdr:to>
      <xdr:col>46</xdr:col>
      <xdr:colOff>38100</xdr:colOff>
      <xdr:row>39</xdr:row>
      <xdr:rowOff>92065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67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83192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76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121507</xdr:rowOff>
    </xdr:from>
    <xdr:to>
      <xdr:col>41</xdr:col>
      <xdr:colOff>101600</xdr:colOff>
      <xdr:row>39</xdr:row>
      <xdr:rowOff>51657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63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68184</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41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92633</xdr:rowOff>
    </xdr:from>
    <xdr:to>
      <xdr:col>36</xdr:col>
      <xdr:colOff>165100</xdr:colOff>
      <xdr:row>39</xdr:row>
      <xdr:rowOff>22783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60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39310</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38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46245</xdr:rowOff>
    </xdr:from>
    <xdr:to>
      <xdr:col>55</xdr:col>
      <xdr:colOff>0</xdr:colOff>
      <xdr:row>56</xdr:row>
      <xdr:rowOff>101002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647445"/>
          <a:ext cx="838200" cy="5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105989</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07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92480</xdr:rowOff>
    </xdr:from>
    <xdr:to>
      <xdr:col>50</xdr:col>
      <xdr:colOff>114300</xdr:colOff>
      <xdr:row>56</xdr:row>
      <xdr:rowOff>101002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693680"/>
          <a:ext cx="889000" cy="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57648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83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73634</xdr:rowOff>
    </xdr:from>
    <xdr:to>
      <xdr:col>45</xdr:col>
      <xdr:colOff>177800</xdr:colOff>
      <xdr:row>56</xdr:row>
      <xdr:rowOff>92480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674834"/>
          <a:ext cx="889000" cy="1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73192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84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146086</xdr:rowOff>
    </xdr:from>
    <xdr:to>
      <xdr:col>41</xdr:col>
      <xdr:colOff>50800</xdr:colOff>
      <xdr:row>56</xdr:row>
      <xdr:rowOff>73634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404386"/>
          <a:ext cx="889000" cy="27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57429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83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61441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83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166895</xdr:rowOff>
    </xdr:from>
    <xdr:to>
      <xdr:col>55</xdr:col>
      <xdr:colOff>50800</xdr:colOff>
      <xdr:row>56</xdr:row>
      <xdr:rowOff>97045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5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18322</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44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50202</xdr:rowOff>
    </xdr:from>
    <xdr:to>
      <xdr:col>50</xdr:col>
      <xdr:colOff>165100</xdr:colOff>
      <xdr:row>56</xdr:row>
      <xdr:rowOff>151802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5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168329</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42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41680</xdr:rowOff>
    </xdr:from>
    <xdr:to>
      <xdr:col>46</xdr:col>
      <xdr:colOff>38100</xdr:colOff>
      <xdr:row>56</xdr:row>
      <xdr:rowOff>143280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159807</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41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22834</xdr:rowOff>
    </xdr:from>
    <xdr:to>
      <xdr:col>41</xdr:col>
      <xdr:colOff>101600</xdr:colOff>
      <xdr:row>56</xdr:row>
      <xdr:rowOff>124434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2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140961</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39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95286</xdr:rowOff>
    </xdr:from>
    <xdr:to>
      <xdr:col>36</xdr:col>
      <xdr:colOff>165100</xdr:colOff>
      <xdr:row>55</xdr:row>
      <xdr:rowOff>25436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35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41963</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12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99888</xdr:rowOff>
    </xdr:from>
    <xdr:to>
      <xdr:col>55</xdr:col>
      <xdr:colOff>0</xdr:colOff>
      <xdr:row>78</xdr:row>
      <xdr:rowOff>108531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472988"/>
          <a:ext cx="838200" cy="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54399</xdr:rowOff>
    </xdr:from>
    <xdr:ext cx="599010"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427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99888</xdr:rowOff>
    </xdr:from>
    <xdr:to>
      <xdr:col>50</xdr:col>
      <xdr:colOff>114300</xdr:colOff>
      <xdr:row>78</xdr:row>
      <xdr:rowOff>108755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72988"/>
          <a:ext cx="889000" cy="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164592</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39795" y="1353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108755</xdr:rowOff>
    </xdr:from>
    <xdr:to>
      <xdr:col>45</xdr:col>
      <xdr:colOff>177800</xdr:colOff>
      <xdr:row>78</xdr:row>
      <xdr:rowOff>121434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81855"/>
          <a:ext cx="889000" cy="1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370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50795" y="1354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45782</xdr:rowOff>
    </xdr:from>
    <xdr:to>
      <xdr:col>41</xdr:col>
      <xdr:colOff>50800</xdr:colOff>
      <xdr:row>78</xdr:row>
      <xdr:rowOff>121434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075982"/>
          <a:ext cx="889000" cy="41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163983</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61795" y="1353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166611</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672795" y="1353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57731</xdr:rowOff>
    </xdr:from>
    <xdr:to>
      <xdr:col>55</xdr:col>
      <xdr:colOff>50800</xdr:colOff>
      <xdr:row>78</xdr:row>
      <xdr:rowOff>159331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3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17108</xdr:rowOff>
    </xdr:from>
    <xdr:ext cx="599010"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1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49088</xdr:rowOff>
    </xdr:from>
    <xdr:to>
      <xdr:col>50</xdr:col>
      <xdr:colOff>165100</xdr:colOff>
      <xdr:row>78</xdr:row>
      <xdr:rowOff>150688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167215</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39795" y="1319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57955</xdr:rowOff>
    </xdr:from>
    <xdr:to>
      <xdr:col>46</xdr:col>
      <xdr:colOff>38100</xdr:colOff>
      <xdr:row>78</xdr:row>
      <xdr:rowOff>159555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3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4632</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50795" y="1320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70634</xdr:rowOff>
    </xdr:from>
    <xdr:to>
      <xdr:col>41</xdr:col>
      <xdr:colOff>101600</xdr:colOff>
      <xdr:row>79</xdr:row>
      <xdr:rowOff>784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17311</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61795" y="1321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166432</xdr:rowOff>
    </xdr:from>
    <xdr:to>
      <xdr:col>36</xdr:col>
      <xdr:colOff>165100</xdr:colOff>
      <xdr:row>76</xdr:row>
      <xdr:rowOff>96582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02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113108</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672795" y="1280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14266</xdr:rowOff>
    </xdr:from>
    <xdr:to>
      <xdr:col>55</xdr:col>
      <xdr:colOff>0</xdr:colOff>
      <xdr:row>97</xdr:row>
      <xdr:rowOff>100923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644916"/>
          <a:ext cx="838200" cy="8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61453</xdr:rowOff>
    </xdr:from>
    <xdr:ext cx="599010"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9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82680</xdr:rowOff>
    </xdr:from>
    <xdr:to>
      <xdr:col>50</xdr:col>
      <xdr:colOff>114300</xdr:colOff>
      <xdr:row>97</xdr:row>
      <xdr:rowOff>100923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713330"/>
          <a:ext cx="889000" cy="1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26102</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39795" y="1682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71507</xdr:rowOff>
    </xdr:from>
    <xdr:to>
      <xdr:col>45</xdr:col>
      <xdr:colOff>177800</xdr:colOff>
      <xdr:row>97</xdr:row>
      <xdr:rowOff>82680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702157"/>
          <a:ext cx="889000" cy="1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41042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50795" y="1684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71507</xdr:rowOff>
    </xdr:from>
    <xdr:to>
      <xdr:col>41</xdr:col>
      <xdr:colOff>50800</xdr:colOff>
      <xdr:row>97</xdr:row>
      <xdr:rowOff>82967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702157"/>
          <a:ext cx="889000" cy="1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28985</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61795" y="168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37276</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672795" y="1683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134916</xdr:rowOff>
    </xdr:from>
    <xdr:to>
      <xdr:col>55</xdr:col>
      <xdr:colOff>50800</xdr:colOff>
      <xdr:row>97</xdr:row>
      <xdr:rowOff>65066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59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157793</xdr:rowOff>
    </xdr:from>
    <xdr:ext cx="599010"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445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50123</xdr:rowOff>
    </xdr:from>
    <xdr:to>
      <xdr:col>50</xdr:col>
      <xdr:colOff>165100</xdr:colOff>
      <xdr:row>97</xdr:row>
      <xdr:rowOff>151723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68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168250</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39795" y="16456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31880</xdr:rowOff>
    </xdr:from>
    <xdr:to>
      <xdr:col>46</xdr:col>
      <xdr:colOff>38100</xdr:colOff>
      <xdr:row>97</xdr:row>
      <xdr:rowOff>133480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6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150007</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50795" y="1643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20707</xdr:rowOff>
    </xdr:from>
    <xdr:to>
      <xdr:col>41</xdr:col>
      <xdr:colOff>101600</xdr:colOff>
      <xdr:row>97</xdr:row>
      <xdr:rowOff>122307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5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138834</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61795" y="1642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32167</xdr:rowOff>
    </xdr:from>
    <xdr:to>
      <xdr:col>36</xdr:col>
      <xdr:colOff>165100</xdr:colOff>
      <xdr:row>97</xdr:row>
      <xdr:rowOff>133767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6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150294</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672795" y="1643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26223</xdr:rowOff>
    </xdr:from>
    <xdr:to>
      <xdr:col>85</xdr:col>
      <xdr:colOff>127000</xdr:colOff>
      <xdr:row>39</xdr:row>
      <xdr:rowOff>73315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541323"/>
          <a:ext cx="838200" cy="2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26223</xdr:rowOff>
    </xdr:from>
    <xdr:to>
      <xdr:col>81</xdr:col>
      <xdr:colOff>50800</xdr:colOff>
      <xdr:row>38</xdr:row>
      <xdr:rowOff>109413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541323"/>
          <a:ext cx="889000" cy="8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82845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109413</xdr:rowOff>
    </xdr:from>
    <xdr:to>
      <xdr:col>76</xdr:col>
      <xdr:colOff>114300</xdr:colOff>
      <xdr:row>39</xdr:row>
      <xdr:rowOff>74128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24513"/>
          <a:ext cx="889000" cy="13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87405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7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170407</xdr:rowOff>
    </xdr:from>
    <xdr:to>
      <xdr:col>71</xdr:col>
      <xdr:colOff>177800</xdr:colOff>
      <xdr:row>39</xdr:row>
      <xdr:rowOff>74128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85507"/>
          <a:ext cx="889000" cy="7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105167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7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22515</xdr:rowOff>
    </xdr:from>
    <xdr:to>
      <xdr:col>85</xdr:col>
      <xdr:colOff>177800</xdr:colOff>
      <xdr:row>39</xdr:row>
      <xdr:rowOff>124115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70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113550</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2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146873</xdr:rowOff>
    </xdr:from>
    <xdr:to>
      <xdr:col>81</xdr:col>
      <xdr:colOff>101600</xdr:colOff>
      <xdr:row>38</xdr:row>
      <xdr:rowOff>77023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49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93550</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626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58613</xdr:rowOff>
    </xdr:from>
    <xdr:to>
      <xdr:col>76</xdr:col>
      <xdr:colOff>165100</xdr:colOff>
      <xdr:row>38</xdr:row>
      <xdr:rowOff>160213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57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5291</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634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23328</xdr:rowOff>
    </xdr:from>
    <xdr:to>
      <xdr:col>72</xdr:col>
      <xdr:colOff>38100</xdr:colOff>
      <xdr:row>39</xdr:row>
      <xdr:rowOff>124928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70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116055</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80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119607</xdr:rowOff>
    </xdr:from>
    <xdr:to>
      <xdr:col>67</xdr:col>
      <xdr:colOff>101600</xdr:colOff>
      <xdr:row>39</xdr:row>
      <xdr:rowOff>49757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3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66284</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47111" y="6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149298</xdr:rowOff>
    </xdr:from>
    <xdr:to>
      <xdr:col>85</xdr:col>
      <xdr:colOff>127000</xdr:colOff>
      <xdr:row>76</xdr:row>
      <xdr:rowOff>158398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79498"/>
          <a:ext cx="838200" cy="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24573</xdr:rowOff>
    </xdr:from>
    <xdr:ext cx="599010"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226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158398</xdr:rowOff>
    </xdr:from>
    <xdr:to>
      <xdr:col>81</xdr:col>
      <xdr:colOff>50800</xdr:colOff>
      <xdr:row>76</xdr:row>
      <xdr:rowOff>163464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188598"/>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113544</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181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162770</xdr:rowOff>
    </xdr:from>
    <xdr:to>
      <xdr:col>76</xdr:col>
      <xdr:colOff>114300</xdr:colOff>
      <xdr:row>76</xdr:row>
      <xdr:rowOff>163464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192970"/>
          <a:ext cx="889000" cy="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135683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292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162770</xdr:rowOff>
    </xdr:from>
    <xdr:to>
      <xdr:col>71</xdr:col>
      <xdr:colOff>177800</xdr:colOff>
      <xdr:row>77</xdr:row>
      <xdr:rowOff>12336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192970"/>
          <a:ext cx="889000" cy="2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125176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139678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98498</xdr:rowOff>
    </xdr:from>
    <xdr:to>
      <xdr:col>85</xdr:col>
      <xdr:colOff>177800</xdr:colOff>
      <xdr:row>77</xdr:row>
      <xdr:rowOff>28648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2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121375</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98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107598</xdr:rowOff>
    </xdr:from>
    <xdr:to>
      <xdr:col>81</xdr:col>
      <xdr:colOff>101600</xdr:colOff>
      <xdr:row>77</xdr:row>
      <xdr:rowOff>37748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54274</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291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112664</xdr:rowOff>
    </xdr:from>
    <xdr:to>
      <xdr:col>76</xdr:col>
      <xdr:colOff>165100</xdr:colOff>
      <xdr:row>77</xdr:row>
      <xdr:rowOff>42814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59342</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291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111970</xdr:rowOff>
    </xdr:from>
    <xdr:to>
      <xdr:col>72</xdr:col>
      <xdr:colOff>38100</xdr:colOff>
      <xdr:row>77</xdr:row>
      <xdr:rowOff>42120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58647</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291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132986</xdr:rowOff>
    </xdr:from>
    <xdr:to>
      <xdr:col>67</xdr:col>
      <xdr:colOff>101600</xdr:colOff>
      <xdr:row>77</xdr:row>
      <xdr:rowOff>63136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6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79663</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293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169094</xdr:rowOff>
    </xdr:from>
    <xdr:to>
      <xdr:col>85</xdr:col>
      <xdr:colOff>127000</xdr:colOff>
      <xdr:row>99</xdr:row>
      <xdr:rowOff>9954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971194"/>
          <a:ext cx="838200" cy="1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130343</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6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169094</xdr:rowOff>
    </xdr:from>
    <xdr:to>
      <xdr:col>81</xdr:col>
      <xdr:colOff>50800</xdr:colOff>
      <xdr:row>99</xdr:row>
      <xdr:rowOff>2425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971194"/>
          <a:ext cx="889000" cy="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2425</xdr:rowOff>
    </xdr:from>
    <xdr:to>
      <xdr:col>76</xdr:col>
      <xdr:colOff>114300</xdr:colOff>
      <xdr:row>99</xdr:row>
      <xdr:rowOff>11277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975975"/>
          <a:ext cx="889000" cy="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46721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11277</xdr:rowOff>
    </xdr:from>
    <xdr:to>
      <xdr:col>71</xdr:col>
      <xdr:colOff>177800</xdr:colOff>
      <xdr:row>99</xdr:row>
      <xdr:rowOff>13914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984827"/>
          <a:ext cx="8890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57253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44697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130604</xdr:rowOff>
    </xdr:from>
    <xdr:to>
      <xdr:col>85</xdr:col>
      <xdr:colOff>177800</xdr:colOff>
      <xdr:row>99</xdr:row>
      <xdr:rowOff>60754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93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85893</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8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118294</xdr:rowOff>
    </xdr:from>
    <xdr:to>
      <xdr:col>81</xdr:col>
      <xdr:colOff>101600</xdr:colOff>
      <xdr:row>99</xdr:row>
      <xdr:rowOff>48444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2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39571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701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123075</xdr:rowOff>
    </xdr:from>
    <xdr:to>
      <xdr:col>76</xdr:col>
      <xdr:colOff>165100</xdr:colOff>
      <xdr:row>99</xdr:row>
      <xdr:rowOff>53225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44352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701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131927</xdr:rowOff>
    </xdr:from>
    <xdr:to>
      <xdr:col>72</xdr:col>
      <xdr:colOff>38100</xdr:colOff>
      <xdr:row>99</xdr:row>
      <xdr:rowOff>62077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3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53204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702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134564</xdr:rowOff>
    </xdr:from>
    <xdr:to>
      <xdr:col>67</xdr:col>
      <xdr:colOff>101600</xdr:colOff>
      <xdr:row>99</xdr:row>
      <xdr:rowOff>64714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55841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702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98844</xdr:rowOff>
    </xdr:from>
    <xdr:to>
      <xdr:col>116</xdr:col>
      <xdr:colOff>63500</xdr:colOff>
      <xdr:row>58</xdr:row>
      <xdr:rowOff>1715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871494"/>
          <a:ext cx="838200" cy="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59427</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1000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98844</xdr:rowOff>
    </xdr:from>
    <xdr:to>
      <xdr:col>111</xdr:col>
      <xdr:colOff>177800</xdr:colOff>
      <xdr:row>57</xdr:row>
      <xdr:rowOff>107988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87149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13276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12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107988</xdr:rowOff>
    </xdr:from>
    <xdr:to>
      <xdr:col>107</xdr:col>
      <xdr:colOff>50800</xdr:colOff>
      <xdr:row>57</xdr:row>
      <xdr:rowOff>116472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880638"/>
          <a:ext cx="889000" cy="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38752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15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116472</xdr:rowOff>
    </xdr:from>
    <xdr:to>
      <xdr:col>102</xdr:col>
      <xdr:colOff>114300</xdr:colOff>
      <xdr:row>57</xdr:row>
      <xdr:rowOff>125488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889122"/>
          <a:ext cx="889000" cy="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43616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15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103903</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1004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122365</xdr:rowOff>
    </xdr:from>
    <xdr:to>
      <xdr:col>116</xdr:col>
      <xdr:colOff>114300</xdr:colOff>
      <xdr:row>58</xdr:row>
      <xdr:rowOff>52515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8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145242</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74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48044</xdr:rowOff>
    </xdr:from>
    <xdr:to>
      <xdr:col>112</xdr:col>
      <xdr:colOff>38100</xdr:colOff>
      <xdr:row>57</xdr:row>
      <xdr:rowOff>149644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82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166171</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59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57188</xdr:rowOff>
    </xdr:from>
    <xdr:to>
      <xdr:col>107</xdr:col>
      <xdr:colOff>101600</xdr:colOff>
      <xdr:row>57</xdr:row>
      <xdr:rowOff>158788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82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3865</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60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65672</xdr:rowOff>
    </xdr:from>
    <xdr:to>
      <xdr:col>102</xdr:col>
      <xdr:colOff>165100</xdr:colOff>
      <xdr:row>57</xdr:row>
      <xdr:rowOff>167272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83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12349</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61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74688</xdr:rowOff>
    </xdr:from>
    <xdr:to>
      <xdr:col>98</xdr:col>
      <xdr:colOff>38100</xdr:colOff>
      <xdr:row>58</xdr:row>
      <xdr:rowOff>4838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84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21365</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62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115939</xdr:rowOff>
    </xdr:from>
    <xdr:to>
      <xdr:col>116</xdr:col>
      <xdr:colOff>63500</xdr:colOff>
      <xdr:row>76</xdr:row>
      <xdr:rowOff>159438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146139"/>
          <a:ext cx="838200" cy="4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136309</xdr:rowOff>
    </xdr:from>
    <xdr:ext cx="599010"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16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159438</xdr:rowOff>
    </xdr:from>
    <xdr:to>
      <xdr:col>111</xdr:col>
      <xdr:colOff>177800</xdr:colOff>
      <xdr:row>77</xdr:row>
      <xdr:rowOff>3428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189638"/>
          <a:ext cx="889000" cy="1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81190</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23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3428</xdr:rowOff>
    </xdr:from>
    <xdr:to>
      <xdr:col>107</xdr:col>
      <xdr:colOff>50800</xdr:colOff>
      <xdr:row>77</xdr:row>
      <xdr:rowOff>54367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205078"/>
          <a:ext cx="889000" cy="5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66834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34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15704</xdr:rowOff>
    </xdr:from>
    <xdr:to>
      <xdr:col>102</xdr:col>
      <xdr:colOff>114300</xdr:colOff>
      <xdr:row>77</xdr:row>
      <xdr:rowOff>54367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3217354"/>
          <a:ext cx="889000" cy="3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120181</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45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90037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56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65139</xdr:rowOff>
    </xdr:from>
    <xdr:to>
      <xdr:col>116</xdr:col>
      <xdr:colOff>114300</xdr:colOff>
      <xdr:row>76</xdr:row>
      <xdr:rowOff>166739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0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88016</xdr:rowOff>
    </xdr:from>
    <xdr:ext cx="599010"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94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108638</xdr:rowOff>
    </xdr:from>
    <xdr:to>
      <xdr:col>112</xdr:col>
      <xdr:colOff>38100</xdr:colOff>
      <xdr:row>77</xdr:row>
      <xdr:rowOff>38788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13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55315</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23795" y="1291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124078</xdr:rowOff>
    </xdr:from>
    <xdr:to>
      <xdr:col>107</xdr:col>
      <xdr:colOff>101600</xdr:colOff>
      <xdr:row>77</xdr:row>
      <xdr:rowOff>54228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15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70755</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34795" y="12929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3567</xdr:rowOff>
    </xdr:from>
    <xdr:to>
      <xdr:col>102</xdr:col>
      <xdr:colOff>165100</xdr:colOff>
      <xdr:row>77</xdr:row>
      <xdr:rowOff>105167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20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96294</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45795" y="1329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136354</xdr:rowOff>
    </xdr:from>
    <xdr:to>
      <xdr:col>98</xdr:col>
      <xdr:colOff>38100</xdr:colOff>
      <xdr:row>77</xdr:row>
      <xdr:rowOff>66504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16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83031</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56795" y="1294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５６３，５２６円となっており、類似団体平均と比較して一人当たりのコストが高い状況となっている。これは、本村の広い面積をカバーする道路などの施設を維持するための経費がかかっていることによる。普通建設事業費は、学校を建設した平成２８年度を除き、事業見直しによる減少傾向が続いていたが、今年度は役場庁舎の耐震補強工事や、橋梁補修工事の増加などにより大きく増加した。それ以外の経費も、補助費等、災害復旧事業費、積立金、投資及び出資金を除く経費において類似団体平均を上回るなど、一人当たりのコストが高い。今後、公共施設等統合管理計画や、橋梁の長寿命化計画などに基づき、経費縮減に向けた取り組みを進めるとともに、適正な歳出を心がけていきたい。</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3,155
3,136
672.38
6,671,092
6,483,371
66,143
3,384,678
6,514,546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85195</xdr:rowOff>
    </xdr:from>
    <xdr:to>
      <xdr:col>24</xdr:col>
      <xdr:colOff>63500</xdr:colOff>
      <xdr:row>37</xdr:row>
      <xdr:rowOff>125216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428845"/>
          <a:ext cx="838200" cy="4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55472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85195</xdr:rowOff>
    </xdr:from>
    <xdr:to>
      <xdr:col>19</xdr:col>
      <xdr:colOff>177800</xdr:colOff>
      <xdr:row>37</xdr:row>
      <xdr:rowOff>104316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28845"/>
          <a:ext cx="889000" cy="1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157020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104316</xdr:rowOff>
    </xdr:from>
    <xdr:to>
      <xdr:col>15</xdr:col>
      <xdr:colOff>50800</xdr:colOff>
      <xdr:row>37</xdr:row>
      <xdr:rowOff>105051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47966"/>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163094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105051</xdr:rowOff>
    </xdr:from>
    <xdr:to>
      <xdr:col>10</xdr:col>
      <xdr:colOff>114300</xdr:colOff>
      <xdr:row>37</xdr:row>
      <xdr:rowOff>130017</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448701"/>
          <a:ext cx="889000" cy="2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153199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2414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74416</xdr:rowOff>
    </xdr:from>
    <xdr:to>
      <xdr:col>24</xdr:col>
      <xdr:colOff>114300</xdr:colOff>
      <xdr:row>38</xdr:row>
      <xdr:rowOff>4566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1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97293</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6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34395</xdr:rowOff>
    </xdr:from>
    <xdr:to>
      <xdr:col>20</xdr:col>
      <xdr:colOff>38100</xdr:colOff>
      <xdr:row>37</xdr:row>
      <xdr:rowOff>135995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152522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5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53516</xdr:rowOff>
    </xdr:from>
    <xdr:to>
      <xdr:col>15</xdr:col>
      <xdr:colOff>101600</xdr:colOff>
      <xdr:row>37</xdr:row>
      <xdr:rowOff>155116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9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193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7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54251</xdr:rowOff>
    </xdr:from>
    <xdr:to>
      <xdr:col>10</xdr:col>
      <xdr:colOff>165100</xdr:colOff>
      <xdr:row>37</xdr:row>
      <xdr:rowOff>155851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9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17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79217</xdr:rowOff>
    </xdr:from>
    <xdr:to>
      <xdr:col>6</xdr:col>
      <xdr:colOff>38100</xdr:colOff>
      <xdr:row>38</xdr:row>
      <xdr:rowOff>9367</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2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494</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51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31711</xdr:rowOff>
    </xdr:from>
    <xdr:to>
      <xdr:col>24</xdr:col>
      <xdr:colOff>63500</xdr:colOff>
      <xdr:row>58</xdr:row>
      <xdr:rowOff>81221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75811"/>
          <a:ext cx="838200" cy="4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1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81221</xdr:rowOff>
    </xdr:from>
    <xdr:to>
      <xdr:col>19</xdr:col>
      <xdr:colOff>177800</xdr:colOff>
      <xdr:row>58</xdr:row>
      <xdr:rowOff>93458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25321"/>
          <a:ext cx="889000" cy="1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131577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93458</xdr:rowOff>
    </xdr:from>
    <xdr:to>
      <xdr:col>15</xdr:col>
      <xdr:colOff>50800</xdr:colOff>
      <xdr:row>58</xdr:row>
      <xdr:rowOff>99587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37558"/>
          <a:ext cx="889000" cy="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153896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99587</xdr:rowOff>
    </xdr:from>
    <xdr:to>
      <xdr:col>10</xdr:col>
      <xdr:colOff>114300</xdr:colOff>
      <xdr:row>58</xdr:row>
      <xdr:rowOff>99699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43687"/>
          <a:ext cx="88900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154105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75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146144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152361</xdr:rowOff>
    </xdr:from>
    <xdr:to>
      <xdr:col>24</xdr:col>
      <xdr:colOff>114300</xdr:colOff>
      <xdr:row>58</xdr:row>
      <xdr:rowOff>82511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2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111738</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1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30421</xdr:rowOff>
    </xdr:from>
    <xdr:to>
      <xdr:col>20</xdr:col>
      <xdr:colOff>38100</xdr:colOff>
      <xdr:row>58</xdr:row>
      <xdr:rowOff>132021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7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148548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749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42658</xdr:rowOff>
    </xdr:from>
    <xdr:to>
      <xdr:col>15</xdr:col>
      <xdr:colOff>101600</xdr:colOff>
      <xdr:row>58</xdr:row>
      <xdr:rowOff>144258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8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135385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1007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48787</xdr:rowOff>
    </xdr:from>
    <xdr:to>
      <xdr:col>10</xdr:col>
      <xdr:colOff>165100</xdr:colOff>
      <xdr:row>58</xdr:row>
      <xdr:rowOff>150387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9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141514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10085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48899</xdr:rowOff>
    </xdr:from>
    <xdr:to>
      <xdr:col>6</xdr:col>
      <xdr:colOff>38100</xdr:colOff>
      <xdr:row>58</xdr:row>
      <xdr:rowOff>150499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9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141626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1008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149941</xdr:rowOff>
    </xdr:from>
    <xdr:to>
      <xdr:col>24</xdr:col>
      <xdr:colOff>63500</xdr:colOff>
      <xdr:row>76</xdr:row>
      <xdr:rowOff>7200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008691"/>
          <a:ext cx="838200" cy="2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140672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27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149941</xdr:rowOff>
    </xdr:from>
    <xdr:to>
      <xdr:col>19</xdr:col>
      <xdr:colOff>177800</xdr:colOff>
      <xdr:row>76</xdr:row>
      <xdr:rowOff>44152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08691"/>
          <a:ext cx="889000" cy="6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85242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1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123523</xdr:rowOff>
    </xdr:from>
    <xdr:to>
      <xdr:col>15</xdr:col>
      <xdr:colOff>50800</xdr:colOff>
      <xdr:row>76</xdr:row>
      <xdr:rowOff>44152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982273"/>
          <a:ext cx="889000" cy="9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103185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9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123523</xdr:rowOff>
    </xdr:from>
    <xdr:to>
      <xdr:col>10</xdr:col>
      <xdr:colOff>114300</xdr:colOff>
      <xdr:row>75</xdr:row>
      <xdr:rowOff>165094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982273"/>
          <a:ext cx="889000" cy="4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98675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2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133686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6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127850</xdr:rowOff>
    </xdr:from>
    <xdr:to>
      <xdr:col>24</xdr:col>
      <xdr:colOff>114300</xdr:colOff>
      <xdr:row>76</xdr:row>
      <xdr:rowOff>58000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106277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65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99141</xdr:rowOff>
    </xdr:from>
    <xdr:to>
      <xdr:col>20</xdr:col>
      <xdr:colOff>38100</xdr:colOff>
      <xdr:row>76</xdr:row>
      <xdr:rowOff>29291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5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45818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3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164802</xdr:rowOff>
    </xdr:from>
    <xdr:to>
      <xdr:col>15</xdr:col>
      <xdr:colOff>101600</xdr:colOff>
      <xdr:row>76</xdr:row>
      <xdr:rowOff>94952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86079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1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72723</xdr:rowOff>
    </xdr:from>
    <xdr:to>
      <xdr:col>10</xdr:col>
      <xdr:colOff>165100</xdr:colOff>
      <xdr:row>76</xdr:row>
      <xdr:rowOff>2873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3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19400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706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114294</xdr:rowOff>
    </xdr:from>
    <xdr:to>
      <xdr:col>6</xdr:col>
      <xdr:colOff>38100</xdr:colOff>
      <xdr:row>76</xdr:row>
      <xdr:rowOff>44444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7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60971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4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54676</xdr:rowOff>
    </xdr:from>
    <xdr:to>
      <xdr:col>24</xdr:col>
      <xdr:colOff>63500</xdr:colOff>
      <xdr:row>97</xdr:row>
      <xdr:rowOff>63384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85326"/>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57576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88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11196</xdr:rowOff>
    </xdr:from>
    <xdr:to>
      <xdr:col>19</xdr:col>
      <xdr:colOff>177800</xdr:colOff>
      <xdr:row>97</xdr:row>
      <xdr:rowOff>63384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641846"/>
          <a:ext cx="889000" cy="5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170237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11196</xdr:rowOff>
    </xdr:from>
    <xdr:to>
      <xdr:col>15</xdr:col>
      <xdr:colOff>50800</xdr:colOff>
      <xdr:row>97</xdr:row>
      <xdr:rowOff>97706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41846"/>
          <a:ext cx="889000" cy="8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145318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62502</xdr:rowOff>
    </xdr:from>
    <xdr:to>
      <xdr:col>10</xdr:col>
      <xdr:colOff>114300</xdr:colOff>
      <xdr:row>97</xdr:row>
      <xdr:rowOff>97706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693152"/>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161969</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44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154512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3876</xdr:rowOff>
    </xdr:from>
    <xdr:to>
      <xdr:col>24</xdr:col>
      <xdr:colOff>114300</xdr:colOff>
      <xdr:row>97</xdr:row>
      <xdr:rowOff>105476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3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26753</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8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12584</xdr:rowOff>
    </xdr:from>
    <xdr:to>
      <xdr:col>20</xdr:col>
      <xdr:colOff>38100</xdr:colOff>
      <xdr:row>97</xdr:row>
      <xdr:rowOff>114184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4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130711</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41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131846</xdr:rowOff>
    </xdr:from>
    <xdr:to>
      <xdr:col>15</xdr:col>
      <xdr:colOff>101600</xdr:colOff>
      <xdr:row>97</xdr:row>
      <xdr:rowOff>61996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78523</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366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46906</xdr:rowOff>
    </xdr:from>
    <xdr:to>
      <xdr:col>10</xdr:col>
      <xdr:colOff>165100</xdr:colOff>
      <xdr:row>97</xdr:row>
      <xdr:rowOff>148506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7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139633</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77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11702</xdr:rowOff>
    </xdr:from>
    <xdr:to>
      <xdr:col>6</xdr:col>
      <xdr:colOff>38100</xdr:colOff>
      <xdr:row>97</xdr:row>
      <xdr:rowOff>113302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4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129829</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417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3290</xdr:rowOff>
    </xdr:from>
    <xdr:to>
      <xdr:col>55</xdr:col>
      <xdr:colOff>0</xdr:colOff>
      <xdr:row>57</xdr:row>
      <xdr:rowOff>50706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775940"/>
          <a:ext cx="838200" cy="4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50706</xdr:rowOff>
    </xdr:from>
    <xdr:to>
      <xdr:col>50</xdr:col>
      <xdr:colOff>114300</xdr:colOff>
      <xdr:row>57</xdr:row>
      <xdr:rowOff>68159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23356"/>
          <a:ext cx="889000" cy="1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110840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5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52194</xdr:rowOff>
    </xdr:from>
    <xdr:to>
      <xdr:col>45</xdr:col>
      <xdr:colOff>177800</xdr:colOff>
      <xdr:row>57</xdr:row>
      <xdr:rowOff>68159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24844"/>
          <a:ext cx="889000" cy="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118118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6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52194</xdr:rowOff>
    </xdr:from>
    <xdr:to>
      <xdr:col>41</xdr:col>
      <xdr:colOff>50800</xdr:colOff>
      <xdr:row>57</xdr:row>
      <xdr:rowOff>58950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24844"/>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119225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6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0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123940</xdr:rowOff>
    </xdr:from>
    <xdr:to>
      <xdr:col>55</xdr:col>
      <xdr:colOff>50800</xdr:colOff>
      <xdr:row>57</xdr:row>
      <xdr:rowOff>54090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146817</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57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171356</xdr:rowOff>
    </xdr:from>
    <xdr:to>
      <xdr:col>50</xdr:col>
      <xdr:colOff>165100</xdr:colOff>
      <xdr:row>57</xdr:row>
      <xdr:rowOff>101506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7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118033</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54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17359</xdr:rowOff>
    </xdr:from>
    <xdr:to>
      <xdr:col>46</xdr:col>
      <xdr:colOff>38100</xdr:colOff>
      <xdr:row>57</xdr:row>
      <xdr:rowOff>118959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135486</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56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1394</xdr:rowOff>
    </xdr:from>
    <xdr:to>
      <xdr:col>41</xdr:col>
      <xdr:colOff>101600</xdr:colOff>
      <xdr:row>57</xdr:row>
      <xdr:rowOff>102994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7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119521</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54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8150</xdr:rowOff>
    </xdr:from>
    <xdr:to>
      <xdr:col>36</xdr:col>
      <xdr:colOff>165100</xdr:colOff>
      <xdr:row>57</xdr:row>
      <xdr:rowOff>109750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8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126277</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556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60314</xdr:rowOff>
    </xdr:from>
    <xdr:to>
      <xdr:col>55</xdr:col>
      <xdr:colOff>0</xdr:colOff>
      <xdr:row>78</xdr:row>
      <xdr:rowOff>110356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33414"/>
          <a:ext cx="838200" cy="5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11292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84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110356</xdr:rowOff>
    </xdr:from>
    <xdr:to>
      <xdr:col>50</xdr:col>
      <xdr:colOff>114300</xdr:colOff>
      <xdr:row>78</xdr:row>
      <xdr:rowOff>122650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83456"/>
          <a:ext cx="889000" cy="1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155239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114170</xdr:rowOff>
    </xdr:from>
    <xdr:to>
      <xdr:col>45</xdr:col>
      <xdr:colOff>177800</xdr:colOff>
      <xdr:row>78</xdr:row>
      <xdr:rowOff>122650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487270"/>
          <a:ext cx="8890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14040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114170</xdr:rowOff>
    </xdr:from>
    <xdr:to>
      <xdr:col>41</xdr:col>
      <xdr:colOff>50800</xdr:colOff>
      <xdr:row>78</xdr:row>
      <xdr:rowOff>125051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87270"/>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164822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9211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9514</xdr:rowOff>
    </xdr:from>
    <xdr:to>
      <xdr:col>55</xdr:col>
      <xdr:colOff>50800</xdr:colOff>
      <xdr:row>78</xdr:row>
      <xdr:rowOff>111114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32391</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3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59556</xdr:rowOff>
    </xdr:from>
    <xdr:to>
      <xdr:col>50</xdr:col>
      <xdr:colOff>165100</xdr:colOff>
      <xdr:row>78</xdr:row>
      <xdr:rowOff>161156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3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6233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20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71850</xdr:rowOff>
    </xdr:from>
    <xdr:to>
      <xdr:col>46</xdr:col>
      <xdr:colOff>38100</xdr:colOff>
      <xdr:row>79</xdr:row>
      <xdr:rowOff>2000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164577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3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63370</xdr:rowOff>
    </xdr:from>
    <xdr:to>
      <xdr:col>41</xdr:col>
      <xdr:colOff>101600</xdr:colOff>
      <xdr:row>78</xdr:row>
      <xdr:rowOff>164970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3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10047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21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74251</xdr:rowOff>
    </xdr:from>
    <xdr:to>
      <xdr:col>36</xdr:col>
      <xdr:colOff>165100</xdr:colOff>
      <xdr:row>79</xdr:row>
      <xdr:rowOff>4401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4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166978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4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125738</xdr:rowOff>
    </xdr:from>
    <xdr:to>
      <xdr:col>55</xdr:col>
      <xdr:colOff>0</xdr:colOff>
      <xdr:row>97</xdr:row>
      <xdr:rowOff>80589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584938"/>
          <a:ext cx="838200" cy="12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103464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734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141297</xdr:rowOff>
    </xdr:from>
    <xdr:to>
      <xdr:col>50</xdr:col>
      <xdr:colOff>114300</xdr:colOff>
      <xdr:row>97</xdr:row>
      <xdr:rowOff>80589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600497"/>
          <a:ext cx="889000" cy="11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39651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8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120444</xdr:rowOff>
    </xdr:from>
    <xdr:to>
      <xdr:col>45</xdr:col>
      <xdr:colOff>177800</xdr:colOff>
      <xdr:row>96</xdr:row>
      <xdr:rowOff>141297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579644"/>
          <a:ext cx="889000" cy="2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49074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8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120444</xdr:rowOff>
    </xdr:from>
    <xdr:to>
      <xdr:col>41</xdr:col>
      <xdr:colOff>50800</xdr:colOff>
      <xdr:row>96</xdr:row>
      <xdr:rowOff>132525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579644"/>
          <a:ext cx="889000" cy="1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47925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8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59664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86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74938</xdr:rowOff>
    </xdr:from>
    <xdr:to>
      <xdr:col>55</xdr:col>
      <xdr:colOff>50800</xdr:colOff>
      <xdr:row>97</xdr:row>
      <xdr:rowOff>5088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97815</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38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29789</xdr:rowOff>
    </xdr:from>
    <xdr:to>
      <xdr:col>50</xdr:col>
      <xdr:colOff>165100</xdr:colOff>
      <xdr:row>97</xdr:row>
      <xdr:rowOff>131389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6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147916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43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90497</xdr:rowOff>
    </xdr:from>
    <xdr:to>
      <xdr:col>46</xdr:col>
      <xdr:colOff>38100</xdr:colOff>
      <xdr:row>97</xdr:row>
      <xdr:rowOff>20647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54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37174</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324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69644</xdr:rowOff>
    </xdr:from>
    <xdr:to>
      <xdr:col>41</xdr:col>
      <xdr:colOff>101600</xdr:colOff>
      <xdr:row>96</xdr:row>
      <xdr:rowOff>171244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52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16321</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30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81725</xdr:rowOff>
    </xdr:from>
    <xdr:to>
      <xdr:col>36</xdr:col>
      <xdr:colOff>165100</xdr:colOff>
      <xdr:row>97</xdr:row>
      <xdr:rowOff>11875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28402</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36354</xdr:rowOff>
    </xdr:from>
    <xdr:to>
      <xdr:col>85</xdr:col>
      <xdr:colOff>127000</xdr:colOff>
      <xdr:row>37</xdr:row>
      <xdr:rowOff>123186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380004"/>
          <a:ext cx="838200" cy="8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66040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09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36354</xdr:rowOff>
    </xdr:from>
    <xdr:to>
      <xdr:col>81</xdr:col>
      <xdr:colOff>50800</xdr:colOff>
      <xdr:row>37</xdr:row>
      <xdr:rowOff>109529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380004"/>
          <a:ext cx="889000" cy="7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7285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104868</xdr:rowOff>
    </xdr:from>
    <xdr:to>
      <xdr:col>76</xdr:col>
      <xdr:colOff>114300</xdr:colOff>
      <xdr:row>37</xdr:row>
      <xdr:rowOff>109529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448518"/>
          <a:ext cx="889000" cy="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31192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4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104868</xdr:rowOff>
    </xdr:from>
    <xdr:to>
      <xdr:col>71</xdr:col>
      <xdr:colOff>177800</xdr:colOff>
      <xdr:row>37</xdr:row>
      <xdr:rowOff>123229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48518"/>
          <a:ext cx="889000" cy="1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39440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30180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72386</xdr:rowOff>
    </xdr:from>
    <xdr:to>
      <xdr:col>85</xdr:col>
      <xdr:colOff>177800</xdr:colOff>
      <xdr:row>38</xdr:row>
      <xdr:rowOff>2536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1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95263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6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157004</xdr:rowOff>
    </xdr:from>
    <xdr:to>
      <xdr:col>81</xdr:col>
      <xdr:colOff>101600</xdr:colOff>
      <xdr:row>37</xdr:row>
      <xdr:rowOff>87154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2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103681</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181795" y="610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58729</xdr:rowOff>
    </xdr:from>
    <xdr:to>
      <xdr:col>76</xdr:col>
      <xdr:colOff>165100</xdr:colOff>
      <xdr:row>37</xdr:row>
      <xdr:rowOff>160330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023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5406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1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54068</xdr:rowOff>
    </xdr:from>
    <xdr:to>
      <xdr:col>72</xdr:col>
      <xdr:colOff>38100</xdr:colOff>
      <xdr:row>37</xdr:row>
      <xdr:rowOff>155668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9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745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17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72429</xdr:rowOff>
    </xdr:from>
    <xdr:to>
      <xdr:col>67</xdr:col>
      <xdr:colOff>101600</xdr:colOff>
      <xdr:row>38</xdr:row>
      <xdr:rowOff>2580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160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19106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19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76650</xdr:rowOff>
    </xdr:from>
    <xdr:to>
      <xdr:col>85</xdr:col>
      <xdr:colOff>127000</xdr:colOff>
      <xdr:row>58</xdr:row>
      <xdr:rowOff>83517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10020750"/>
          <a:ext cx="838200" cy="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20877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9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76650</xdr:rowOff>
    </xdr:from>
    <xdr:to>
      <xdr:col>81</xdr:col>
      <xdr:colOff>50800</xdr:colOff>
      <xdr:row>58</xdr:row>
      <xdr:rowOff>105287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20750"/>
          <a:ext cx="889000" cy="2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98441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9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105287</xdr:rowOff>
    </xdr:from>
    <xdr:to>
      <xdr:col>76</xdr:col>
      <xdr:colOff>114300</xdr:colOff>
      <xdr:row>58</xdr:row>
      <xdr:rowOff>107757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10049387"/>
          <a:ext cx="889000" cy="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132894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7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131836</xdr:rowOff>
    </xdr:from>
    <xdr:to>
      <xdr:col>71</xdr:col>
      <xdr:colOff>177800</xdr:colOff>
      <xdr:row>58</xdr:row>
      <xdr:rowOff>107757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390136"/>
          <a:ext cx="889000" cy="6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124196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7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74763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1001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32717</xdr:rowOff>
    </xdr:from>
    <xdr:to>
      <xdr:col>85</xdr:col>
      <xdr:colOff>177800</xdr:colOff>
      <xdr:row>58</xdr:row>
      <xdr:rowOff>134317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7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147877</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2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25850</xdr:rowOff>
    </xdr:from>
    <xdr:to>
      <xdr:col>81</xdr:col>
      <xdr:colOff>101600</xdr:colOff>
      <xdr:row>58</xdr:row>
      <xdr:rowOff>127450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118577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10062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54487</xdr:rowOff>
    </xdr:from>
    <xdr:to>
      <xdr:col>76</xdr:col>
      <xdr:colOff>165100</xdr:colOff>
      <xdr:row>58</xdr:row>
      <xdr:rowOff>156087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9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147214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9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56957</xdr:rowOff>
    </xdr:from>
    <xdr:to>
      <xdr:col>72</xdr:col>
      <xdr:colOff>38100</xdr:colOff>
      <xdr:row>58</xdr:row>
      <xdr:rowOff>158557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00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149684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9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81036</xdr:rowOff>
    </xdr:from>
    <xdr:to>
      <xdr:col>67</xdr:col>
      <xdr:colOff>101600</xdr:colOff>
      <xdr:row>55</xdr:row>
      <xdr:rowOff>11186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3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27713</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11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26223</xdr:rowOff>
    </xdr:from>
    <xdr:to>
      <xdr:col>85</xdr:col>
      <xdr:colOff>127000</xdr:colOff>
      <xdr:row>79</xdr:row>
      <xdr:rowOff>73315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399323"/>
          <a:ext cx="838200" cy="2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26223</xdr:rowOff>
    </xdr:from>
    <xdr:to>
      <xdr:col>81</xdr:col>
      <xdr:colOff>50800</xdr:colOff>
      <xdr:row>78</xdr:row>
      <xdr:rowOff>109413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399323"/>
          <a:ext cx="889000" cy="8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82845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109413</xdr:rowOff>
    </xdr:from>
    <xdr:to>
      <xdr:col>76</xdr:col>
      <xdr:colOff>114300</xdr:colOff>
      <xdr:row>79</xdr:row>
      <xdr:rowOff>74127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482513"/>
          <a:ext cx="889000" cy="13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87385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6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170408</xdr:rowOff>
    </xdr:from>
    <xdr:to>
      <xdr:col>71</xdr:col>
      <xdr:colOff>177800</xdr:colOff>
      <xdr:row>79</xdr:row>
      <xdr:rowOff>74127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43508"/>
          <a:ext cx="889000" cy="7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105154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64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22515</xdr:rowOff>
    </xdr:from>
    <xdr:to>
      <xdr:col>85</xdr:col>
      <xdr:colOff>177800</xdr:colOff>
      <xdr:row>79</xdr:row>
      <xdr:rowOff>124115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6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113475</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86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146873</xdr:rowOff>
    </xdr:from>
    <xdr:to>
      <xdr:col>81</xdr:col>
      <xdr:colOff>101600</xdr:colOff>
      <xdr:row>78</xdr:row>
      <xdr:rowOff>77023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34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93550</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312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58613</xdr:rowOff>
    </xdr:from>
    <xdr:to>
      <xdr:col>76</xdr:col>
      <xdr:colOff>165100</xdr:colOff>
      <xdr:row>78</xdr:row>
      <xdr:rowOff>160213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5290</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32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23327</xdr:rowOff>
    </xdr:from>
    <xdr:to>
      <xdr:col>72</xdr:col>
      <xdr:colOff>38100</xdr:colOff>
      <xdr:row>79</xdr:row>
      <xdr:rowOff>124927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6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116054</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66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119608</xdr:rowOff>
    </xdr:from>
    <xdr:to>
      <xdr:col>67</xdr:col>
      <xdr:colOff>101600</xdr:colOff>
      <xdr:row>79</xdr:row>
      <xdr:rowOff>49758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9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66285</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47111" y="1326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149298</xdr:rowOff>
    </xdr:from>
    <xdr:to>
      <xdr:col>85</xdr:col>
      <xdr:colOff>127000</xdr:colOff>
      <xdr:row>96</xdr:row>
      <xdr:rowOff>158398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608498"/>
          <a:ext cx="838200" cy="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24573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65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158398</xdr:rowOff>
    </xdr:from>
    <xdr:to>
      <xdr:col>81</xdr:col>
      <xdr:colOff>50800</xdr:colOff>
      <xdr:row>96</xdr:row>
      <xdr:rowOff>163464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617598"/>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113445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162770</xdr:rowOff>
    </xdr:from>
    <xdr:to>
      <xdr:col>76</xdr:col>
      <xdr:colOff>114300</xdr:colOff>
      <xdr:row>96</xdr:row>
      <xdr:rowOff>163464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621970"/>
          <a:ext cx="889000" cy="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135683</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162770</xdr:rowOff>
    </xdr:from>
    <xdr:to>
      <xdr:col>71</xdr:col>
      <xdr:colOff>177800</xdr:colOff>
      <xdr:row>97</xdr:row>
      <xdr:rowOff>12336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621970"/>
          <a:ext cx="889000" cy="2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125066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139678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98498</xdr:rowOff>
    </xdr:from>
    <xdr:to>
      <xdr:col>85</xdr:col>
      <xdr:colOff>177800</xdr:colOff>
      <xdr:row>97</xdr:row>
      <xdr:rowOff>28648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55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121375</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40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107598</xdr:rowOff>
    </xdr:from>
    <xdr:to>
      <xdr:col>81</xdr:col>
      <xdr:colOff>101600</xdr:colOff>
      <xdr:row>97</xdr:row>
      <xdr:rowOff>37748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56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54275</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634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112664</xdr:rowOff>
    </xdr:from>
    <xdr:to>
      <xdr:col>76</xdr:col>
      <xdr:colOff>165100</xdr:colOff>
      <xdr:row>97</xdr:row>
      <xdr:rowOff>42814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57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59341</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634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111970</xdr:rowOff>
    </xdr:from>
    <xdr:to>
      <xdr:col>72</xdr:col>
      <xdr:colOff>38100</xdr:colOff>
      <xdr:row>97</xdr:row>
      <xdr:rowOff>42120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5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58647</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634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132986</xdr:rowOff>
    </xdr:from>
    <xdr:to>
      <xdr:col>67</xdr:col>
      <xdr:colOff>101600</xdr:colOff>
      <xdr:row>97</xdr:row>
      <xdr:rowOff>63136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5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79663</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6367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は、住民一人当たり３０２，４０９円と類似団体平均を大きく上回っている。これは本村が森林資源を活かした林業の６次産業化による村づくりを推進していることによる。それ以外に土木費は、住民一人当たり２９８，５５１円となっており、類似団体平均を上回っている。これは本村が、広い面積を持つため、道路などの施設の維持管理に経費が嵩むことによる。公債費においても増加が進んでいることから、今後の適正な歳出を心がけていきたい。</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奈良県十津川村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以降財政調整基金の取り崩しによる財政運営が続いており、近年度は取り崩しを回避したが、基金の減少傾向は続いている。また、実質単年度収支は６年連続マイナスとなっており、自主財源が乏しく歳入の大幅な改善は見込めないことから、事業見直しなど歳出の削減を進め、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奈良県十津川村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全会計において黒字であるため赤字額は計上されていない。しかしながら簡易水道事業特別会計などは、一般会計からの繰出金により黒字となっているものであり、各会計において事業や料金体制の見直しなども含めた検討が必要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奈良県十津川村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昨年度から横ばいとなっているが、簡易水道事業特別会計の元利償還金に対する繰入金、組合に対する負担金等は年々増加しているため、実質公債費比率（分子）は増加を続けている。今年度以降は、小学校建設に係る地方債の元金償還が始まることで更なる増加が見込まれる。本村は過疎対策事業債、臨時財政対策債など算入率が高い地方債の借入が主であるため、普通交付税に算入される公債費の金額も大きいが、償還金総額の増加に伴い、償還金と算入額との差額も増加しており、大きな負担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奈良県十津川村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２７～２８年度の小学校建設に係る地方債の増加に加えて、平成２８年度からは基金の取り崩しが増えたことで、将来負担比率がプラスに転じる結果となった。それ以降、地方債の発行を抑制してきたことで今年度にはマイナスとなった。今後も地方債の発行を伴う事業の見直しを中心とする行財政改革を進め、財政の健全化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奈良県十津川村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減債基金」はともに、わずかな額ではあるが積み立てすることができた。しかし、「旧貯木場運営基金」約１億３千万円などを取り崩したこと等により、基金全体としては４７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各基金は年々減少しており、特に財政調整基金の減少は顕著である。災害への備え等のため、過去の実績等を踏まえ、これ以上の取り崩しを抑制するよう努めたい。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旧貯木場運営基金：木材の生産、流通販売及び加工等々に必要な土地の購入、施設の設置、運営に要する経費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旧貯木場運営基金：木材の生産のための事業費として１億３千万円を取り崩し、年度末に６千万円を積み立てたことで減少している。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公共施設整備基金：事業費として５千万円を取り崩したことで減少している。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旧貯木場運営基金：林業の活性化に向けた事業に向けて積み立て予定。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公共施設整備基金：今後予定される施設整備計画に向けて積み立て予定。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今年度は取り崩しが無く、わずかながら基金の運用益を積み立てすることができた。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災害への備え等のため、過去の実績等を踏まえ、取り崩しを抑制するよう努めたい。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これまで一部の補助金と同額を基金として積み立てていたが、今年度から取りやめた。また、取り崩しがなかったことから同額となっている。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今後の借入を考慮すると令和５年度に地方債償還のピークを迎えるため、それに備えて毎年度計画的に積み立てと、新たな借入の抑制を行っていく。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3,155
3,136
672.38
6,671,092
6,483,371
66,143
3,384,678
6,514,546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D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D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D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D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類似団体平均と比べて７．３％高くなっているが、本村の有形固定資産のうち、７９．１％が道路及び橋梁･トンネルなどのインフラ資産であり、その償却済資産の割合が高いことによる。これらの資産を安全かつ低コストで維持管理していくため、平成２８年度に橋梁の長寿命化計画を更新した。また、平成３０年度にトンネル及びシェッド長寿命化計画を策定しており、効果的かつ効率的なインフラ資産の運用をすべく計画に基づいて老朽化対策をしていく。 </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D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flipV="1">
          <a:off x="4760595" y="5171984"/>
          <a:ext cx="1270" cy="148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D00-000046000000}"/>
            </a:ext>
          </a:extLst>
        </xdr:cNvPr>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D00-000048000000}"/>
            </a:ext>
          </a:extLst>
        </xdr:cNvPr>
        <xdr:cNvSpPr txBox="1"/>
      </xdr:nvSpPr>
      <xdr:spPr>
        <a:xfrm>
          <a:off x="4813300" y="49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517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D00-00004A000000}"/>
            </a:ext>
          </a:extLst>
        </xdr:cNvPr>
        <xdr:cNvSpPr txBox="1"/>
      </xdr:nvSpPr>
      <xdr:spPr>
        <a:xfrm>
          <a:off x="4813300" y="572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000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3238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2476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1714500" y="57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12428</xdr:rowOff>
    </xdr:from>
    <xdr:to>
      <xdr:col>23</xdr:col>
      <xdr:colOff>136525</xdr:colOff>
      <xdr:row>31</xdr:row>
      <xdr:rowOff>114028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609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162305</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9344</xdr:rowOff>
    </xdr:from>
    <xdr:to>
      <xdr:col>19</xdr:col>
      <xdr:colOff>187325</xdr:colOff>
      <xdr:row>31</xdr:row>
      <xdr:rowOff>110944</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60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60144</xdr:rowOff>
    </xdr:from>
    <xdr:to>
      <xdr:col>23</xdr:col>
      <xdr:colOff>85725</xdr:colOff>
      <xdr:row>31</xdr:row>
      <xdr:rowOff>63228</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4051300" y="6146619"/>
          <a:ext cx="711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60144</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3289300" y="6118860"/>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94433</xdr:rowOff>
    </xdr:from>
    <xdr:to>
      <xdr:col>11</xdr:col>
      <xdr:colOff>187325</xdr:colOff>
      <xdr:row>31</xdr:row>
      <xdr:rowOff>24583</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476500" y="60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145233</xdr:rowOff>
    </xdr:from>
    <xdr:to>
      <xdr:col>15</xdr:col>
      <xdr:colOff>136525</xdr:colOff>
      <xdr:row>31</xdr:row>
      <xdr:rowOff>32385</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2527300" y="6060258"/>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66675</xdr:rowOff>
    </xdr:from>
    <xdr:to>
      <xdr:col>7</xdr:col>
      <xdr:colOff>187325</xdr:colOff>
      <xdr:row>30</xdr:row>
      <xdr:rowOff>168275</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1714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117475</xdr:rowOff>
    </xdr:from>
    <xdr:to>
      <xdr:col>11</xdr:col>
      <xdr:colOff>136525</xdr:colOff>
      <xdr:row>30</xdr:row>
      <xdr:rowOff>145233</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1765300" y="6032500"/>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42925</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8360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3086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146521</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3247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137268</xdr:rowOff>
    </xdr:from>
    <xdr:ext cx="405111" cy="259045"/>
    <xdr:sp macro="" textlink="">
      <xdr:nvSpPr>
        <xdr:cNvPr id="98" name="n_4aveValue有形固定資産減価償却率">
          <a:extLst>
            <a:ext uri="{FF2B5EF4-FFF2-40B4-BE49-F238E27FC236}">
              <a16:creationId xmlns:a16="http://schemas.microsoft.com/office/drawing/2014/main" id="{00000000-0008-0000-0D00-000062000000}"/>
            </a:ext>
          </a:extLst>
        </xdr:cNvPr>
        <xdr:cNvSpPr txBox="1"/>
      </xdr:nvSpPr>
      <xdr:spPr>
        <a:xfrm>
          <a:off x="1562744" y="55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102071</xdr:rowOff>
    </xdr:from>
    <xdr:ext cx="405111" cy="259045"/>
    <xdr:sp macro="" textlink="">
      <xdr:nvSpPr>
        <xdr:cNvPr id="99" name="n_1mainValue有形固定資産減価償却率">
          <a:extLst>
            <a:ext uri="{FF2B5EF4-FFF2-40B4-BE49-F238E27FC236}">
              <a16:creationId xmlns:a16="http://schemas.microsoft.com/office/drawing/2014/main" id="{00000000-0008-0000-0D00-000063000000}"/>
            </a:ext>
          </a:extLst>
        </xdr:cNvPr>
        <xdr:cNvSpPr txBox="1"/>
      </xdr:nvSpPr>
      <xdr:spPr>
        <a:xfrm>
          <a:off x="38360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74312</xdr:rowOff>
    </xdr:from>
    <xdr:ext cx="405111" cy="259045"/>
    <xdr:sp macro="" textlink="">
      <xdr:nvSpPr>
        <xdr:cNvPr id="100" name="n_2mainValue有形固定資産減価償却率">
          <a:extLst>
            <a:ext uri="{FF2B5EF4-FFF2-40B4-BE49-F238E27FC236}">
              <a16:creationId xmlns:a16="http://schemas.microsoft.com/office/drawing/2014/main" id="{00000000-0008-0000-0D00-000064000000}"/>
            </a:ext>
          </a:extLst>
        </xdr:cNvPr>
        <xdr:cNvSpPr txBox="1"/>
      </xdr:nvSpPr>
      <xdr:spPr>
        <a:xfrm>
          <a:off x="3086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15710</xdr:rowOff>
    </xdr:from>
    <xdr:ext cx="405111" cy="259045"/>
    <xdr:sp macro="" textlink="">
      <xdr:nvSpPr>
        <xdr:cNvPr id="101" name="n_3mainValue有形固定資産減価償却率">
          <a:extLst>
            <a:ext uri="{FF2B5EF4-FFF2-40B4-BE49-F238E27FC236}">
              <a16:creationId xmlns:a16="http://schemas.microsoft.com/office/drawing/2014/main" id="{00000000-0008-0000-0D00-000065000000}"/>
            </a:ext>
          </a:extLst>
        </xdr:cNvPr>
        <xdr:cNvSpPr txBox="1"/>
      </xdr:nvSpPr>
      <xdr:spPr>
        <a:xfrm>
          <a:off x="2324744"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102" name="n_4mainValue有形固定資産減価償却率">
          <a:extLst>
            <a:ext uri="{FF2B5EF4-FFF2-40B4-BE49-F238E27FC236}">
              <a16:creationId xmlns:a16="http://schemas.microsoft.com/office/drawing/2014/main" id="{00000000-0008-0000-0D00-000066000000}"/>
            </a:ext>
          </a:extLst>
        </xdr:cNvPr>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２８年度以降、地方債残高の減少に伴い、将来負担額も減少傾向にある。今後も将来負担額は減少していくことが見込まれるが、経常経費充当財源等は増加傾向にあるため、更なる地方債の新規発行の抑制と、経常経費の圧縮に取り組んでいく。</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D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flipV="1">
          <a:off x="14793595" y="5312833"/>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32" name="債務償還比率最小値テキスト">
          <a:extLst>
            <a:ext uri="{FF2B5EF4-FFF2-40B4-BE49-F238E27FC236}">
              <a16:creationId xmlns:a16="http://schemas.microsoft.com/office/drawing/2014/main" id="{00000000-0008-0000-0D00-000084000000}"/>
            </a:ext>
          </a:extLst>
        </xdr:cNvPr>
        <xdr:cNvSpPr txBox="1"/>
      </xdr:nvSpPr>
      <xdr:spPr>
        <a:xfrm>
          <a:off x="14846300" y="66765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667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00000000-0008-0000-0D00-000086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147704</xdr:rowOff>
    </xdr:from>
    <xdr:ext cx="469744" cy="259045"/>
    <xdr:sp macro="" textlink="">
      <xdr:nvSpPr>
        <xdr:cNvPr id="136" name="債務償還比率平均値テキスト">
          <a:extLst>
            <a:ext uri="{FF2B5EF4-FFF2-40B4-BE49-F238E27FC236}">
              <a16:creationId xmlns:a16="http://schemas.microsoft.com/office/drawing/2014/main" id="{00000000-0008-0000-0D00-000088000000}"/>
            </a:ext>
          </a:extLst>
        </xdr:cNvPr>
        <xdr:cNvSpPr txBox="1"/>
      </xdr:nvSpPr>
      <xdr:spPr>
        <a:xfrm>
          <a:off x="14846300" y="5548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744700" y="56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0335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3271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2509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1747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70563</xdr:rowOff>
    </xdr:from>
    <xdr:to>
      <xdr:col>76</xdr:col>
      <xdr:colOff>73025</xdr:colOff>
      <xdr:row>30</xdr:row>
      <xdr:rowOff>713</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744700" y="581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48990</xdr:rowOff>
    </xdr:from>
    <xdr:ext cx="469744" cy="259045"/>
    <xdr:sp macro="" textlink="">
      <xdr:nvSpPr>
        <xdr:cNvPr id="148" name="債務償還比率該当値テキスト">
          <a:extLst>
            <a:ext uri="{FF2B5EF4-FFF2-40B4-BE49-F238E27FC236}">
              <a16:creationId xmlns:a16="http://schemas.microsoft.com/office/drawing/2014/main" id="{00000000-0008-0000-0D00-000094000000}"/>
            </a:ext>
          </a:extLst>
        </xdr:cNvPr>
        <xdr:cNvSpPr txBox="1"/>
      </xdr:nvSpPr>
      <xdr:spPr>
        <a:xfrm>
          <a:off x="14846300" y="579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144519</xdr:rowOff>
    </xdr:from>
    <xdr:to>
      <xdr:col>72</xdr:col>
      <xdr:colOff>123825</xdr:colOff>
      <xdr:row>31</xdr:row>
      <xdr:rowOff>74669</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033500" y="605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121363</xdr:rowOff>
    </xdr:from>
    <xdr:to>
      <xdr:col>76</xdr:col>
      <xdr:colOff>22225</xdr:colOff>
      <xdr:row>31</xdr:row>
      <xdr:rowOff>23869</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4084300" y="5864938"/>
          <a:ext cx="711200" cy="24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142720</xdr:rowOff>
    </xdr:from>
    <xdr:to>
      <xdr:col>68</xdr:col>
      <xdr:colOff>123825</xdr:colOff>
      <xdr:row>31</xdr:row>
      <xdr:rowOff>72870</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3271500" y="605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22070</xdr:rowOff>
    </xdr:from>
    <xdr:to>
      <xdr:col>72</xdr:col>
      <xdr:colOff>73025</xdr:colOff>
      <xdr:row>31</xdr:row>
      <xdr:rowOff>23869</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3322300" y="6108545"/>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132405</xdr:rowOff>
    </xdr:from>
    <xdr:to>
      <xdr:col>64</xdr:col>
      <xdr:colOff>123825</xdr:colOff>
      <xdr:row>31</xdr:row>
      <xdr:rowOff>62555</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2509500" y="604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11755</xdr:rowOff>
    </xdr:from>
    <xdr:to>
      <xdr:col>68</xdr:col>
      <xdr:colOff>73025</xdr:colOff>
      <xdr:row>31</xdr:row>
      <xdr:rowOff>22070</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2560300" y="6098230"/>
          <a:ext cx="762000" cy="1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18817</xdr:rowOff>
    </xdr:from>
    <xdr:to>
      <xdr:col>60</xdr:col>
      <xdr:colOff>123825</xdr:colOff>
      <xdr:row>30</xdr:row>
      <xdr:rowOff>120417</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1747500" y="593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69617</xdr:rowOff>
    </xdr:from>
    <xdr:to>
      <xdr:col>64</xdr:col>
      <xdr:colOff>73025</xdr:colOff>
      <xdr:row>31</xdr:row>
      <xdr:rowOff>11755</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1798300" y="5984642"/>
          <a:ext cx="762000" cy="1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75342</xdr:rowOff>
    </xdr:from>
    <xdr:ext cx="469744" cy="259045"/>
    <xdr:sp macro="" textlink="">
      <xdr:nvSpPr>
        <xdr:cNvPr id="157" name="n_1aveValue債務償還比率">
          <a:extLst>
            <a:ext uri="{FF2B5EF4-FFF2-40B4-BE49-F238E27FC236}">
              <a16:creationId xmlns:a16="http://schemas.microsoft.com/office/drawing/2014/main" id="{00000000-0008-0000-0D00-00009D000000}"/>
            </a:ext>
          </a:extLst>
        </xdr:cNvPr>
        <xdr:cNvSpPr txBox="1"/>
      </xdr:nvSpPr>
      <xdr:spPr>
        <a:xfrm>
          <a:off x="13836727" y="547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124759</xdr:rowOff>
    </xdr:from>
    <xdr:ext cx="469744" cy="259045"/>
    <xdr:sp macro="" textlink="">
      <xdr:nvSpPr>
        <xdr:cNvPr id="158" name="n_2aveValue債務償還比率">
          <a:extLst>
            <a:ext uri="{FF2B5EF4-FFF2-40B4-BE49-F238E27FC236}">
              <a16:creationId xmlns:a16="http://schemas.microsoft.com/office/drawing/2014/main" id="{00000000-0008-0000-0D00-00009E000000}"/>
            </a:ext>
          </a:extLst>
        </xdr:cNvPr>
        <xdr:cNvSpPr txBox="1"/>
      </xdr:nvSpPr>
      <xdr:spPr>
        <a:xfrm>
          <a:off x="130874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133395</xdr:rowOff>
    </xdr:from>
    <xdr:ext cx="469744" cy="259045"/>
    <xdr:sp macro="" textlink="">
      <xdr:nvSpPr>
        <xdr:cNvPr id="159" name="n_3aveValue債務償還比率">
          <a:extLst>
            <a:ext uri="{FF2B5EF4-FFF2-40B4-BE49-F238E27FC236}">
              <a16:creationId xmlns:a16="http://schemas.microsoft.com/office/drawing/2014/main" id="{00000000-0008-0000-0D00-00009F000000}"/>
            </a:ext>
          </a:extLst>
        </xdr:cNvPr>
        <xdr:cNvSpPr txBox="1"/>
      </xdr:nvSpPr>
      <xdr:spPr>
        <a:xfrm>
          <a:off x="123254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98012</xdr:rowOff>
    </xdr:from>
    <xdr:ext cx="469744" cy="259045"/>
    <xdr:sp macro="" textlink="">
      <xdr:nvSpPr>
        <xdr:cNvPr id="160" name="n_4aveValue債務償還比率">
          <a:extLst>
            <a:ext uri="{FF2B5EF4-FFF2-40B4-BE49-F238E27FC236}">
              <a16:creationId xmlns:a16="http://schemas.microsoft.com/office/drawing/2014/main" id="{00000000-0008-0000-0D00-0000A0000000}"/>
            </a:ext>
          </a:extLst>
        </xdr:cNvPr>
        <xdr:cNvSpPr txBox="1"/>
      </xdr:nvSpPr>
      <xdr:spPr>
        <a:xfrm>
          <a:off x="115634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65796</xdr:rowOff>
    </xdr:from>
    <xdr:ext cx="469744" cy="259045"/>
    <xdr:sp macro="" textlink="">
      <xdr:nvSpPr>
        <xdr:cNvPr id="161" name="n_1mainValue債務償還比率">
          <a:extLst>
            <a:ext uri="{FF2B5EF4-FFF2-40B4-BE49-F238E27FC236}">
              <a16:creationId xmlns:a16="http://schemas.microsoft.com/office/drawing/2014/main" id="{00000000-0008-0000-0D00-0000A1000000}"/>
            </a:ext>
          </a:extLst>
        </xdr:cNvPr>
        <xdr:cNvSpPr txBox="1"/>
      </xdr:nvSpPr>
      <xdr:spPr>
        <a:xfrm>
          <a:off x="13836727" y="61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63997</xdr:rowOff>
    </xdr:from>
    <xdr:ext cx="469744" cy="259045"/>
    <xdr:sp macro="" textlink="">
      <xdr:nvSpPr>
        <xdr:cNvPr id="162" name="n_2mainValue債務償還比率">
          <a:extLst>
            <a:ext uri="{FF2B5EF4-FFF2-40B4-BE49-F238E27FC236}">
              <a16:creationId xmlns:a16="http://schemas.microsoft.com/office/drawing/2014/main" id="{00000000-0008-0000-0D00-0000A2000000}"/>
            </a:ext>
          </a:extLst>
        </xdr:cNvPr>
        <xdr:cNvSpPr txBox="1"/>
      </xdr:nvSpPr>
      <xdr:spPr>
        <a:xfrm>
          <a:off x="13087427" y="61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53682</xdr:rowOff>
    </xdr:from>
    <xdr:ext cx="469744" cy="259045"/>
    <xdr:sp macro="" textlink="">
      <xdr:nvSpPr>
        <xdr:cNvPr id="163" name="n_3mainValue債務償還比率">
          <a:extLst>
            <a:ext uri="{FF2B5EF4-FFF2-40B4-BE49-F238E27FC236}">
              <a16:creationId xmlns:a16="http://schemas.microsoft.com/office/drawing/2014/main" id="{00000000-0008-0000-0D00-0000A3000000}"/>
            </a:ext>
          </a:extLst>
        </xdr:cNvPr>
        <xdr:cNvSpPr txBox="1"/>
      </xdr:nvSpPr>
      <xdr:spPr>
        <a:xfrm>
          <a:off x="12325427" y="614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111544</xdr:rowOff>
    </xdr:from>
    <xdr:ext cx="469744" cy="259045"/>
    <xdr:sp macro="" textlink="">
      <xdr:nvSpPr>
        <xdr:cNvPr id="164" name="n_4mainValue債務償還比率">
          <a:extLst>
            <a:ext uri="{FF2B5EF4-FFF2-40B4-BE49-F238E27FC236}">
              <a16:creationId xmlns:a16="http://schemas.microsoft.com/office/drawing/2014/main" id="{00000000-0008-0000-0D00-0000A4000000}"/>
            </a:ext>
          </a:extLst>
        </xdr:cNvPr>
        <xdr:cNvSpPr txBox="1"/>
      </xdr:nvSpPr>
      <xdr:spPr>
        <a:xfrm>
          <a:off x="11563427" y="602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3,155
3,136
672.38
6,671,092
6,483,371
66,143
3,384,678
6,514,546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50182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9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95267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99695</xdr:rowOff>
    </xdr:from>
    <xdr:to>
      <xdr:col>20</xdr:col>
      <xdr:colOff>38100</xdr:colOff>
      <xdr:row>39</xdr:row>
      <xdr:rowOff>29845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150495</xdr:rowOff>
    </xdr:from>
    <xdr:to>
      <xdr:col>24</xdr:col>
      <xdr:colOff>63500</xdr:colOff>
      <xdr:row>38</xdr:row>
      <xdr:rowOff>167640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66559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76835</xdr:rowOff>
    </xdr:from>
    <xdr:to>
      <xdr:col>15</xdr:col>
      <xdr:colOff>101600</xdr:colOff>
      <xdr:row>39</xdr:row>
      <xdr:rowOff>6985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127635</xdr:rowOff>
    </xdr:from>
    <xdr:to>
      <xdr:col>19</xdr:col>
      <xdr:colOff>177800</xdr:colOff>
      <xdr:row>38</xdr:row>
      <xdr:rowOff>150495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6427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52070</xdr:rowOff>
    </xdr:from>
    <xdr:to>
      <xdr:col>10</xdr:col>
      <xdr:colOff>165100</xdr:colOff>
      <xdr:row>38</xdr:row>
      <xdr:rowOff>153670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102870</xdr:rowOff>
    </xdr:from>
    <xdr:to>
      <xdr:col>15</xdr:col>
      <xdr:colOff>50800</xdr:colOff>
      <xdr:row>38</xdr:row>
      <xdr:rowOff>127635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6179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36830</xdr:rowOff>
    </xdr:from>
    <xdr:to>
      <xdr:col>6</xdr:col>
      <xdr:colOff>38100</xdr:colOff>
      <xdr:row>38</xdr:row>
      <xdr:rowOff>138430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87630</xdr:rowOff>
    </xdr:from>
    <xdr:to>
      <xdr:col>10</xdr:col>
      <xdr:colOff>114300</xdr:colOff>
      <xdr:row>38</xdr:row>
      <xdr:rowOff>102870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6027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33037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23512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8272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20972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169562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144797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129557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936176"/>
          <a:ext cx="0" cy="122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7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9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113782</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97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99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98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98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95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89980</xdr:rowOff>
    </xdr:from>
    <xdr:to>
      <xdr:col>55</xdr:col>
      <xdr:colOff>50800</xdr:colOff>
      <xdr:row>40</xdr:row>
      <xdr:rowOff>20130</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77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112857</xdr:rowOff>
    </xdr:from>
    <xdr:ext cx="599010"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62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96394</xdr:rowOff>
    </xdr:from>
    <xdr:to>
      <xdr:col>50</xdr:col>
      <xdr:colOff>165100</xdr:colOff>
      <xdr:row>40</xdr:row>
      <xdr:rowOff>26544</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78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140780</xdr:rowOff>
    </xdr:from>
    <xdr:to>
      <xdr:col>55</xdr:col>
      <xdr:colOff>0</xdr:colOff>
      <xdr:row>39</xdr:row>
      <xdr:rowOff>147194</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6827330"/>
          <a:ext cx="838200" cy="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105024</xdr:rowOff>
    </xdr:from>
    <xdr:to>
      <xdr:col>46</xdr:col>
      <xdr:colOff>38100</xdr:colOff>
      <xdr:row>40</xdr:row>
      <xdr:rowOff>35174</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7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147194</xdr:rowOff>
    </xdr:from>
    <xdr:to>
      <xdr:col>50</xdr:col>
      <xdr:colOff>114300</xdr:colOff>
      <xdr:row>39</xdr:row>
      <xdr:rowOff>155824</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6833744"/>
          <a:ext cx="8890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111619</xdr:rowOff>
    </xdr:from>
    <xdr:to>
      <xdr:col>41</xdr:col>
      <xdr:colOff>101600</xdr:colOff>
      <xdr:row>40</xdr:row>
      <xdr:rowOff>41769</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79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155824</xdr:rowOff>
    </xdr:from>
    <xdr:to>
      <xdr:col>45</xdr:col>
      <xdr:colOff>177800</xdr:colOff>
      <xdr:row>39</xdr:row>
      <xdr:rowOff>162419</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842374"/>
          <a:ext cx="889000" cy="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122103</xdr:rowOff>
    </xdr:from>
    <xdr:to>
      <xdr:col>36</xdr:col>
      <xdr:colOff>165100</xdr:colOff>
      <xdr:row>40</xdr:row>
      <xdr:rowOff>52253</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80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162419</xdr:rowOff>
    </xdr:from>
    <xdr:to>
      <xdr:col>41</xdr:col>
      <xdr:colOff>50800</xdr:colOff>
      <xdr:row>40</xdr:row>
      <xdr:rowOff>1453</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6848969"/>
          <a:ext cx="889000" cy="1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48292</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707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53246</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708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46984</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70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18213</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704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43071</xdr:rowOff>
    </xdr:from>
    <xdr:ext cx="599010"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27094" y="655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51701</xdr:rowOff>
    </xdr:from>
    <xdr:ext cx="599010"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50794" y="6566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58296</xdr:rowOff>
    </xdr:from>
    <xdr:ext cx="599010"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61794" y="657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38</xdr:row>
      <xdr:rowOff>68780</xdr:rowOff>
    </xdr:from>
    <xdr:ext cx="599010"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672794" y="658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593035"/>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10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368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593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34126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32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94524</xdr:rowOff>
    </xdr:from>
    <xdr:to>
      <xdr:col>24</xdr:col>
      <xdr:colOff>114300</xdr:colOff>
      <xdr:row>62</xdr:row>
      <xdr:rowOff>24674</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72951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153307</xdr:rowOff>
    </xdr:from>
    <xdr:to>
      <xdr:col>20</xdr:col>
      <xdr:colOff>38100</xdr:colOff>
      <xdr:row>62</xdr:row>
      <xdr:rowOff>83457</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145324</xdr:rowOff>
    </xdr:from>
    <xdr:to>
      <xdr:col>24</xdr:col>
      <xdr:colOff>63500</xdr:colOff>
      <xdr:row>62</xdr:row>
      <xdr:rowOff>32657</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flipV="1">
          <a:off x="3797300" y="1060377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128815</xdr:rowOff>
    </xdr:from>
    <xdr:to>
      <xdr:col>15</xdr:col>
      <xdr:colOff>101600</xdr:colOff>
      <xdr:row>62</xdr:row>
      <xdr:rowOff>58965</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8165</xdr:rowOff>
    </xdr:from>
    <xdr:to>
      <xdr:col>19</xdr:col>
      <xdr:colOff>177800</xdr:colOff>
      <xdr:row>62</xdr:row>
      <xdr:rowOff>32657</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908300" y="1063806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114119</xdr:rowOff>
    </xdr:from>
    <xdr:to>
      <xdr:col>10</xdr:col>
      <xdr:colOff>165100</xdr:colOff>
      <xdr:row>62</xdr:row>
      <xdr:rowOff>44269</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164919</xdr:rowOff>
    </xdr:from>
    <xdr:to>
      <xdr:col>15</xdr:col>
      <xdr:colOff>50800</xdr:colOff>
      <xdr:row>62</xdr:row>
      <xdr:rowOff>8165</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019300" y="10623369"/>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70031</xdr:rowOff>
    </xdr:from>
    <xdr:to>
      <xdr:col>6</xdr:col>
      <xdr:colOff>38100</xdr:colOff>
      <xdr:row>62</xdr:row>
      <xdr:rowOff>181</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120831</xdr:rowOff>
    </xdr:from>
    <xdr:to>
      <xdr:col>10</xdr:col>
      <xdr:colOff>114300</xdr:colOff>
      <xdr:row>61</xdr:row>
      <xdr:rowOff>164919</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1057928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101617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93453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28139</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74584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50092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35396</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162758</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630297"/>
          <a:ext cx="0" cy="141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1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104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405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63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164918</xdr:rowOff>
    </xdr:from>
    <xdr:ext cx="690189"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794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81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45774</xdr:rowOff>
    </xdr:from>
    <xdr:to>
      <xdr:col>55</xdr:col>
      <xdr:colOff>50800</xdr:colOff>
      <xdr:row>60</xdr:row>
      <xdr:rowOff>147374</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33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68651</xdr:rowOff>
    </xdr:from>
    <xdr:ext cx="690189"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18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34016</xdr:rowOff>
    </xdr:from>
    <xdr:to>
      <xdr:col>50</xdr:col>
      <xdr:colOff>165100</xdr:colOff>
      <xdr:row>60</xdr:row>
      <xdr:rowOff>135616</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32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84816</xdr:rowOff>
    </xdr:from>
    <xdr:to>
      <xdr:col>55</xdr:col>
      <xdr:colOff>0</xdr:colOff>
      <xdr:row>60</xdr:row>
      <xdr:rowOff>96574</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9639300" y="10371816"/>
          <a:ext cx="838200" cy="1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73841</xdr:rowOff>
    </xdr:from>
    <xdr:to>
      <xdr:col>46</xdr:col>
      <xdr:colOff>38100</xdr:colOff>
      <xdr:row>61</xdr:row>
      <xdr:rowOff>3991</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36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84816</xdr:rowOff>
    </xdr:from>
    <xdr:to>
      <xdr:col>50</xdr:col>
      <xdr:colOff>114300</xdr:colOff>
      <xdr:row>60</xdr:row>
      <xdr:rowOff>124641</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750300" y="10371816"/>
          <a:ext cx="889000" cy="3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86506</xdr:rowOff>
    </xdr:from>
    <xdr:to>
      <xdr:col>41</xdr:col>
      <xdr:colOff>101600</xdr:colOff>
      <xdr:row>61</xdr:row>
      <xdr:rowOff>16656</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37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124641</xdr:rowOff>
    </xdr:from>
    <xdr:to>
      <xdr:col>45</xdr:col>
      <xdr:colOff>177800</xdr:colOff>
      <xdr:row>60</xdr:row>
      <xdr:rowOff>137306</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61300" y="10411641"/>
          <a:ext cx="8890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138728</xdr:rowOff>
    </xdr:from>
    <xdr:to>
      <xdr:col>36</xdr:col>
      <xdr:colOff>165100</xdr:colOff>
      <xdr:row>61</xdr:row>
      <xdr:rowOff>68878</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42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137306</xdr:rowOff>
    </xdr:from>
    <xdr:to>
      <xdr:col>41</xdr:col>
      <xdr:colOff>50800</xdr:colOff>
      <xdr:row>61</xdr:row>
      <xdr:rowOff>18078</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72300" y="10424306"/>
          <a:ext cx="889000" cy="5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74930</xdr:rowOff>
    </xdr:from>
    <xdr:ext cx="690189"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281505" y="10876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76200</xdr:rowOff>
    </xdr:from>
    <xdr:ext cx="690189"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052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139173</xdr:rowOff>
    </xdr:from>
    <xdr:ext cx="690189"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16205" y="10940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82408</xdr:rowOff>
    </xdr:from>
    <xdr:ext cx="690189"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27205" y="10883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152143</xdr:rowOff>
    </xdr:from>
    <xdr:ext cx="690189"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281505" y="100962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20518</xdr:rowOff>
    </xdr:from>
    <xdr:ext cx="690189"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05205" y="101360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33183</xdr:rowOff>
    </xdr:from>
    <xdr:ext cx="690189"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16205" y="1014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85405</xdr:rowOff>
    </xdr:from>
    <xdr:ext cx="690189"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27205" y="10200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E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4634865" y="1335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0000000-0008-0000-0E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00000000-0008-0000-0E00-000022010000}"/>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145341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E00-000024010000}"/>
            </a:ext>
          </a:extLst>
        </xdr:cNvPr>
        <xdr:cNvSpPr txBox="1"/>
      </xdr:nvSpPr>
      <xdr:spPr>
        <a:xfrm>
          <a:off x="46736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3746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968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079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50981</xdr:rowOff>
    </xdr:from>
    <xdr:to>
      <xdr:col>24</xdr:col>
      <xdr:colOff>114300</xdr:colOff>
      <xdr:row>81</xdr:row>
      <xdr:rowOff>152581</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45847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73858</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E00-000030010000}"/>
            </a:ext>
          </a:extLst>
        </xdr:cNvPr>
        <xdr:cNvSpPr txBox="1"/>
      </xdr:nvSpPr>
      <xdr:spPr>
        <a:xfrm>
          <a:off x="4673600" y="1378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153851</xdr:rowOff>
    </xdr:from>
    <xdr:to>
      <xdr:col>20</xdr:col>
      <xdr:colOff>38100</xdr:colOff>
      <xdr:row>81</xdr:row>
      <xdr:rowOff>84001</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3746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33201</xdr:rowOff>
    </xdr:from>
    <xdr:to>
      <xdr:col>24</xdr:col>
      <xdr:colOff>63500</xdr:colOff>
      <xdr:row>81</xdr:row>
      <xdr:rowOff>101781</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3797300" y="13920651"/>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86905</xdr:rowOff>
    </xdr:from>
    <xdr:to>
      <xdr:col>15</xdr:col>
      <xdr:colOff>101600</xdr:colOff>
      <xdr:row>81</xdr:row>
      <xdr:rowOff>17055</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28575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137705</xdr:rowOff>
    </xdr:from>
    <xdr:to>
      <xdr:col>19</xdr:col>
      <xdr:colOff>177800</xdr:colOff>
      <xdr:row>81</xdr:row>
      <xdr:rowOff>33201</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2908300" y="13853705"/>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6894</xdr:rowOff>
    </xdr:from>
    <xdr:to>
      <xdr:col>10</xdr:col>
      <xdr:colOff>165100</xdr:colOff>
      <xdr:row>80</xdr:row>
      <xdr:rowOff>108494</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9685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57694</xdr:rowOff>
    </xdr:from>
    <xdr:to>
      <xdr:col>15</xdr:col>
      <xdr:colOff>50800</xdr:colOff>
      <xdr:row>80</xdr:row>
      <xdr:rowOff>137705</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019300" y="13773694"/>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104866</xdr:rowOff>
    </xdr:from>
    <xdr:to>
      <xdr:col>6</xdr:col>
      <xdr:colOff>38100</xdr:colOff>
      <xdr:row>80</xdr:row>
      <xdr:rowOff>35016</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079500" y="136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155666</xdr:rowOff>
    </xdr:from>
    <xdr:to>
      <xdr:col>10</xdr:col>
      <xdr:colOff>114300</xdr:colOff>
      <xdr:row>80</xdr:row>
      <xdr:rowOff>57694</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130300" y="13700216"/>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96356</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148607</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117583</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96356</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100528</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E00-00003D010000}"/>
            </a:ext>
          </a:extLst>
        </xdr:cNvPr>
        <xdr:cNvSpPr txBox="1"/>
      </xdr:nvSpPr>
      <xdr:spPr>
        <a:xfrm>
          <a:off x="3582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33582</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E00-00003E010000}"/>
            </a:ext>
          </a:extLst>
        </xdr:cNvPr>
        <xdr:cNvSpPr txBox="1"/>
      </xdr:nvSpPr>
      <xdr:spPr>
        <a:xfrm>
          <a:off x="27057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125021</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E00-00003F010000}"/>
            </a:ext>
          </a:extLst>
        </xdr:cNvPr>
        <xdr:cNvSpPr txBox="1"/>
      </xdr:nvSpPr>
      <xdr:spPr>
        <a:xfrm>
          <a:off x="1816744"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51543</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E00-000040010000}"/>
            </a:ext>
          </a:extLst>
        </xdr:cNvPr>
        <xdr:cNvSpPr txBox="1"/>
      </xdr:nvSpPr>
      <xdr:spPr>
        <a:xfrm>
          <a:off x="927744" y="1342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E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10476865" y="13441604"/>
          <a:ext cx="0" cy="132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E00-000057010000}"/>
            </a:ext>
          </a:extLst>
        </xdr:cNvPr>
        <xdr:cNvSpPr txBox="1"/>
      </xdr:nvSpPr>
      <xdr:spPr>
        <a:xfrm>
          <a:off x="10515600" y="14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0388600" y="1476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45" name="【公営住宅】&#10;一人当たり面積最大値テキスト">
          <a:extLst>
            <a:ext uri="{FF2B5EF4-FFF2-40B4-BE49-F238E27FC236}">
              <a16:creationId xmlns:a16="http://schemas.microsoft.com/office/drawing/2014/main" id="{00000000-0008-0000-0E00-000059010000}"/>
            </a:ext>
          </a:extLst>
        </xdr:cNvPr>
        <xdr:cNvSpPr txBox="1"/>
      </xdr:nvSpPr>
      <xdr:spPr>
        <a:xfrm>
          <a:off x="10515600"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344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169969</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E00-00005B010000}"/>
            </a:ext>
          </a:extLst>
        </xdr:cNvPr>
        <xdr:cNvSpPr txBox="1"/>
      </xdr:nvSpPr>
      <xdr:spPr>
        <a:xfrm>
          <a:off x="10515600" y="14400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10426700" y="145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9588500" y="145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8699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7810500" y="1458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6921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115819</xdr:rowOff>
    </xdr:from>
    <xdr:to>
      <xdr:col>55</xdr:col>
      <xdr:colOff>50800</xdr:colOff>
      <xdr:row>86</xdr:row>
      <xdr:rowOff>45969</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10426700" y="1468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30746</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E00-000067010000}"/>
            </a:ext>
          </a:extLst>
        </xdr:cNvPr>
        <xdr:cNvSpPr txBox="1"/>
      </xdr:nvSpPr>
      <xdr:spPr>
        <a:xfrm>
          <a:off x="10515600" y="1460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117556</xdr:rowOff>
    </xdr:from>
    <xdr:to>
      <xdr:col>50</xdr:col>
      <xdr:colOff>165100</xdr:colOff>
      <xdr:row>86</xdr:row>
      <xdr:rowOff>47706</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9588500" y="1469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166619</xdr:rowOff>
    </xdr:from>
    <xdr:to>
      <xdr:col>55</xdr:col>
      <xdr:colOff>0</xdr:colOff>
      <xdr:row>85</xdr:row>
      <xdr:rowOff>168356</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flipV="1">
          <a:off x="9639300" y="14739869"/>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118562</xdr:rowOff>
    </xdr:from>
    <xdr:to>
      <xdr:col>46</xdr:col>
      <xdr:colOff>38100</xdr:colOff>
      <xdr:row>86</xdr:row>
      <xdr:rowOff>48712</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8699500" y="1469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168356</xdr:rowOff>
    </xdr:from>
    <xdr:to>
      <xdr:col>50</xdr:col>
      <xdr:colOff>114300</xdr:colOff>
      <xdr:row>85</xdr:row>
      <xdr:rowOff>169362</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8750300" y="14741606"/>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119340</xdr:rowOff>
    </xdr:from>
    <xdr:to>
      <xdr:col>41</xdr:col>
      <xdr:colOff>101600</xdr:colOff>
      <xdr:row>86</xdr:row>
      <xdr:rowOff>49490</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7810500" y="1469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169362</xdr:rowOff>
    </xdr:from>
    <xdr:to>
      <xdr:col>45</xdr:col>
      <xdr:colOff>177800</xdr:colOff>
      <xdr:row>85</xdr:row>
      <xdr:rowOff>170140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7861300" y="14742612"/>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120666</xdr:rowOff>
    </xdr:from>
    <xdr:to>
      <xdr:col>36</xdr:col>
      <xdr:colOff>165100</xdr:colOff>
      <xdr:row>86</xdr:row>
      <xdr:rowOff>50816</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6921500" y="1469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170140</xdr:rowOff>
    </xdr:from>
    <xdr:to>
      <xdr:col>41</xdr:col>
      <xdr:colOff>50800</xdr:colOff>
      <xdr:row>86</xdr:row>
      <xdr:rowOff>16</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6972300" y="14743390"/>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69491</xdr:rowOff>
    </xdr:from>
    <xdr:ext cx="469744" cy="259045"/>
    <xdr:sp macro="" textlink="">
      <xdr:nvSpPr>
        <xdr:cNvPr id="368" name="n_1aveValue【公営住宅】&#10;一人当たり面積">
          <a:extLst>
            <a:ext uri="{FF2B5EF4-FFF2-40B4-BE49-F238E27FC236}">
              <a16:creationId xmlns:a16="http://schemas.microsoft.com/office/drawing/2014/main" id="{00000000-0008-0000-0E00-000070010000}"/>
            </a:ext>
          </a:extLst>
        </xdr:cNvPr>
        <xdr:cNvSpPr txBox="1"/>
      </xdr:nvSpPr>
      <xdr:spPr>
        <a:xfrm>
          <a:off x="9391727" y="1429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80784</xdr:rowOff>
    </xdr:from>
    <xdr:ext cx="469744" cy="259045"/>
    <xdr:sp macro="" textlink="">
      <xdr:nvSpPr>
        <xdr:cNvPr id="369" name="n_2aveValue【公営住宅】&#10;一人当たり面積">
          <a:extLst>
            <a:ext uri="{FF2B5EF4-FFF2-40B4-BE49-F238E27FC236}">
              <a16:creationId xmlns:a16="http://schemas.microsoft.com/office/drawing/2014/main" id="{00000000-0008-0000-0E00-000071010000}"/>
            </a:ext>
          </a:extLst>
        </xdr:cNvPr>
        <xdr:cNvSpPr txBox="1"/>
      </xdr:nvSpPr>
      <xdr:spPr>
        <a:xfrm>
          <a:off x="85154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132311</xdr:rowOff>
    </xdr:from>
    <xdr:ext cx="469744" cy="259045"/>
    <xdr:sp macro="" textlink="">
      <xdr:nvSpPr>
        <xdr:cNvPr id="370" name="n_3aveValue【公営住宅】&#10;一人当たり面積">
          <a:extLst>
            <a:ext uri="{FF2B5EF4-FFF2-40B4-BE49-F238E27FC236}">
              <a16:creationId xmlns:a16="http://schemas.microsoft.com/office/drawing/2014/main" id="{00000000-0008-0000-0E00-000072010000}"/>
            </a:ext>
          </a:extLst>
        </xdr:cNvPr>
        <xdr:cNvSpPr txBox="1"/>
      </xdr:nvSpPr>
      <xdr:spPr>
        <a:xfrm>
          <a:off x="7626427" y="1436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112011</xdr:rowOff>
    </xdr:from>
    <xdr:ext cx="469744" cy="259045"/>
    <xdr:sp macro="" textlink="">
      <xdr:nvSpPr>
        <xdr:cNvPr id="371" name="n_4aveValue【公営住宅】&#10;一人当たり面積">
          <a:extLst>
            <a:ext uri="{FF2B5EF4-FFF2-40B4-BE49-F238E27FC236}">
              <a16:creationId xmlns:a16="http://schemas.microsoft.com/office/drawing/2014/main" id="{00000000-0008-0000-0E00-000073010000}"/>
            </a:ext>
          </a:extLst>
        </xdr:cNvPr>
        <xdr:cNvSpPr txBox="1"/>
      </xdr:nvSpPr>
      <xdr:spPr>
        <a:xfrm>
          <a:off x="6737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38833</xdr:rowOff>
    </xdr:from>
    <xdr:ext cx="469744" cy="259045"/>
    <xdr:sp macro="" textlink="">
      <xdr:nvSpPr>
        <xdr:cNvPr id="372" name="n_1mainValue【公営住宅】&#10;一人当たり面積">
          <a:extLst>
            <a:ext uri="{FF2B5EF4-FFF2-40B4-BE49-F238E27FC236}">
              <a16:creationId xmlns:a16="http://schemas.microsoft.com/office/drawing/2014/main" id="{00000000-0008-0000-0E00-000074010000}"/>
            </a:ext>
          </a:extLst>
        </xdr:cNvPr>
        <xdr:cNvSpPr txBox="1"/>
      </xdr:nvSpPr>
      <xdr:spPr>
        <a:xfrm>
          <a:off x="9391727" y="1478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39839</xdr:rowOff>
    </xdr:from>
    <xdr:ext cx="469744" cy="259045"/>
    <xdr:sp macro="" textlink="">
      <xdr:nvSpPr>
        <xdr:cNvPr id="373" name="n_2mainValue【公営住宅】&#10;一人当たり面積">
          <a:extLst>
            <a:ext uri="{FF2B5EF4-FFF2-40B4-BE49-F238E27FC236}">
              <a16:creationId xmlns:a16="http://schemas.microsoft.com/office/drawing/2014/main" id="{00000000-0008-0000-0E00-000075010000}"/>
            </a:ext>
          </a:extLst>
        </xdr:cNvPr>
        <xdr:cNvSpPr txBox="1"/>
      </xdr:nvSpPr>
      <xdr:spPr>
        <a:xfrm>
          <a:off x="8515427" y="1478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40617</xdr:rowOff>
    </xdr:from>
    <xdr:ext cx="469744" cy="259045"/>
    <xdr:sp macro="" textlink="">
      <xdr:nvSpPr>
        <xdr:cNvPr id="374" name="n_3mainValue【公営住宅】&#10;一人当たり面積">
          <a:extLst>
            <a:ext uri="{FF2B5EF4-FFF2-40B4-BE49-F238E27FC236}">
              <a16:creationId xmlns:a16="http://schemas.microsoft.com/office/drawing/2014/main" id="{00000000-0008-0000-0E00-000076010000}"/>
            </a:ext>
          </a:extLst>
        </xdr:cNvPr>
        <xdr:cNvSpPr txBox="1"/>
      </xdr:nvSpPr>
      <xdr:spPr>
        <a:xfrm>
          <a:off x="7626427" y="1478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41943</xdr:rowOff>
    </xdr:from>
    <xdr:ext cx="469744" cy="259045"/>
    <xdr:sp macro="" textlink="">
      <xdr:nvSpPr>
        <xdr:cNvPr id="375" name="n_4mainValue【公営住宅】&#10;一人当たり面積">
          <a:extLst>
            <a:ext uri="{FF2B5EF4-FFF2-40B4-BE49-F238E27FC236}">
              <a16:creationId xmlns:a16="http://schemas.microsoft.com/office/drawing/2014/main" id="{00000000-0008-0000-0E00-000077010000}"/>
            </a:ext>
          </a:extLst>
        </xdr:cNvPr>
        <xdr:cNvSpPr txBox="1"/>
      </xdr:nvSpPr>
      <xdr:spPr>
        <a:xfrm>
          <a:off x="6737427" y="1478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00000000-0008-0000-0E00-00009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6" name="【認定こども園・幼稚園・保育所】&#10;有形固定資産減価償却率最小値テキスト">
          <a:extLst>
            <a:ext uri="{FF2B5EF4-FFF2-40B4-BE49-F238E27FC236}">
              <a16:creationId xmlns:a16="http://schemas.microsoft.com/office/drawing/2014/main" id="{00000000-0008-0000-0E00-0000A0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8" name="【認定こども園・幼稚園・保育所】&#10;有形固定資産減価償却率最大値テキスト">
          <a:extLst>
            <a:ext uri="{FF2B5EF4-FFF2-40B4-BE49-F238E27FC236}">
              <a16:creationId xmlns:a16="http://schemas.microsoft.com/office/drawing/2014/main" id="{00000000-0008-0000-0E00-0000A2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00000000-0008-0000-0E00-0000A4010000}"/>
            </a:ext>
          </a:extLst>
        </xdr:cNvPr>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6268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543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139700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1270</xdr:rowOff>
    </xdr:from>
    <xdr:to>
      <xdr:col>72</xdr:col>
      <xdr:colOff>38100</xdr:colOff>
      <xdr:row>37</xdr:row>
      <xdr:rowOff>102870</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153670</xdr:rowOff>
    </xdr:from>
    <xdr:to>
      <xdr:col>85</xdr:col>
      <xdr:colOff>177800</xdr:colOff>
      <xdr:row>36</xdr:row>
      <xdr:rowOff>83820</xdr:rowOff>
    </xdr:to>
    <xdr:sp macro="" textlink="">
      <xdr:nvSpPr>
        <xdr:cNvPr id="431" name="楕円 430">
          <a:extLst>
            <a:ext uri="{FF2B5EF4-FFF2-40B4-BE49-F238E27FC236}">
              <a16:creationId xmlns:a16="http://schemas.microsoft.com/office/drawing/2014/main" id="{00000000-0008-0000-0E00-0000AF010000}"/>
            </a:ext>
          </a:extLst>
        </xdr:cNvPr>
        <xdr:cNvSpPr/>
      </xdr:nvSpPr>
      <xdr:spPr>
        <a:xfrm>
          <a:off x="162687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5097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00000000-0008-0000-0E00-0000B0010000}"/>
            </a:ext>
          </a:extLst>
        </xdr:cNvPr>
        <xdr:cNvSpPr txBox="1"/>
      </xdr:nvSpPr>
      <xdr:spPr>
        <a:xfrm>
          <a:off x="16357600" y="600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109220</xdr:rowOff>
    </xdr:from>
    <xdr:to>
      <xdr:col>81</xdr:col>
      <xdr:colOff>101600</xdr:colOff>
      <xdr:row>36</xdr:row>
      <xdr:rowOff>39370</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5430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160020</xdr:rowOff>
    </xdr:from>
    <xdr:to>
      <xdr:col>85</xdr:col>
      <xdr:colOff>127000</xdr:colOff>
      <xdr:row>36</xdr:row>
      <xdr:rowOff>33020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5481300" y="6160770"/>
          <a:ext cx="8382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68580</xdr:rowOff>
    </xdr:from>
    <xdr:to>
      <xdr:col>76</xdr:col>
      <xdr:colOff>165100</xdr:colOff>
      <xdr:row>35</xdr:row>
      <xdr:rowOff>170180</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45415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119380</xdr:rowOff>
    </xdr:from>
    <xdr:to>
      <xdr:col>81</xdr:col>
      <xdr:colOff>50800</xdr:colOff>
      <xdr:row>35</xdr:row>
      <xdr:rowOff>160020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4592300" y="612013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30480</xdr:rowOff>
    </xdr:from>
    <xdr:to>
      <xdr:col>72</xdr:col>
      <xdr:colOff>38100</xdr:colOff>
      <xdr:row>35</xdr:row>
      <xdr:rowOff>132080</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36525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81280</xdr:rowOff>
    </xdr:from>
    <xdr:to>
      <xdr:col>76</xdr:col>
      <xdr:colOff>114300</xdr:colOff>
      <xdr:row>35</xdr:row>
      <xdr:rowOff>119380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3703300" y="6082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137160</xdr:rowOff>
    </xdr:from>
    <xdr:to>
      <xdr:col>67</xdr:col>
      <xdr:colOff>101600</xdr:colOff>
      <xdr:row>36</xdr:row>
      <xdr:rowOff>67310</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27635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81280</xdr:rowOff>
    </xdr:from>
    <xdr:to>
      <xdr:col>71</xdr:col>
      <xdr:colOff>177800</xdr:colOff>
      <xdr:row>36</xdr:row>
      <xdr:rowOff>16510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flipV="1">
          <a:off x="12814300" y="608203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118127</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526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130827</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438974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93997</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350074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99077</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2611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55897</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52660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15257</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4389744" y="5844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148607</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3500744" y="580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83837</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2611744" y="591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E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22160864" y="57302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E00-0000DB010000}"/>
            </a:ext>
          </a:extLst>
        </xdr:cNvPr>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E00-0000DD010000}"/>
            </a:ext>
          </a:extLst>
        </xdr:cNvPr>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132642</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E00-0000DF010000}"/>
            </a:ext>
          </a:extLst>
        </xdr:cNvPr>
        <xdr:cNvSpPr txBox="1"/>
      </xdr:nvSpPr>
      <xdr:spPr>
        <a:xfrm>
          <a:off x="22199600" y="664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21107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81462</xdr:rowOff>
    </xdr:from>
    <xdr:to>
      <xdr:col>112</xdr:col>
      <xdr:colOff>38100</xdr:colOff>
      <xdr:row>40</xdr:row>
      <xdr:rowOff>11612</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1272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9494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113030</xdr:rowOff>
    </xdr:from>
    <xdr:to>
      <xdr:col>98</xdr:col>
      <xdr:colOff>38100</xdr:colOff>
      <xdr:row>40</xdr:row>
      <xdr:rowOff>43180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8605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31931</xdr:rowOff>
    </xdr:from>
    <xdr:to>
      <xdr:col>116</xdr:col>
      <xdr:colOff>114300</xdr:colOff>
      <xdr:row>40</xdr:row>
      <xdr:rowOff>133531</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21107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10358</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E00-0000EB010000}"/>
            </a:ext>
          </a:extLst>
        </xdr:cNvPr>
        <xdr:cNvSpPr txBox="1"/>
      </xdr:nvSpPr>
      <xdr:spPr>
        <a:xfrm>
          <a:off x="22199600" y="68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39551</xdr:rowOff>
    </xdr:from>
    <xdr:to>
      <xdr:col>112</xdr:col>
      <xdr:colOff>38100</xdr:colOff>
      <xdr:row>40</xdr:row>
      <xdr:rowOff>141151</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1272500" y="689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82731</xdr:rowOff>
    </xdr:from>
    <xdr:to>
      <xdr:col>116</xdr:col>
      <xdr:colOff>63500</xdr:colOff>
      <xdr:row>40</xdr:row>
      <xdr:rowOff>90351</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21323300" y="6940731"/>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48260</xdr:rowOff>
    </xdr:from>
    <xdr:to>
      <xdr:col>107</xdr:col>
      <xdr:colOff>101600</xdr:colOff>
      <xdr:row>40</xdr:row>
      <xdr:rowOff>149860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0383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90351</xdr:rowOff>
    </xdr:from>
    <xdr:to>
      <xdr:col>111</xdr:col>
      <xdr:colOff>177800</xdr:colOff>
      <xdr:row>40</xdr:row>
      <xdr:rowOff>99060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20434300" y="6948351"/>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54791</xdr:rowOff>
    </xdr:from>
    <xdr:to>
      <xdr:col>102</xdr:col>
      <xdr:colOff>165100</xdr:colOff>
      <xdr:row>40</xdr:row>
      <xdr:rowOff>156391</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94945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99060</xdr:rowOff>
    </xdr:from>
    <xdr:to>
      <xdr:col>107</xdr:col>
      <xdr:colOff>50800</xdr:colOff>
      <xdr:row>40</xdr:row>
      <xdr:rowOff>105591</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19545300" y="69570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128815</xdr:rowOff>
    </xdr:from>
    <xdr:to>
      <xdr:col>98</xdr:col>
      <xdr:colOff>38100</xdr:colOff>
      <xdr:row>39</xdr:row>
      <xdr:rowOff>58965</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8605500" y="66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8165</xdr:rowOff>
    </xdr:from>
    <xdr:to>
      <xdr:col>102</xdr:col>
      <xdr:colOff>114300</xdr:colOff>
      <xdr:row>40</xdr:row>
      <xdr:rowOff>105591</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8656300" y="6694715"/>
          <a:ext cx="889000" cy="26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28139</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1075727" y="65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0199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57530</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9310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34307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421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132278</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727" y="699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140987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147518</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427" y="700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75491</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421427" y="64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E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flipV="1">
          <a:off x="16318864" y="96088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E00-000015020000}"/>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E00-000017020000}"/>
            </a:ext>
          </a:extLst>
        </xdr:cNvPr>
        <xdr:cNvSpPr txBox="1"/>
      </xdr:nvSpPr>
      <xdr:spPr>
        <a:xfrm>
          <a:off x="163576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E00-000019020000}"/>
            </a:ext>
          </a:extLst>
        </xdr:cNvPr>
        <xdr:cNvSpPr txBox="1"/>
      </xdr:nvSpPr>
      <xdr:spPr>
        <a:xfrm>
          <a:off x="163576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2763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128270</xdr:rowOff>
    </xdr:from>
    <xdr:to>
      <xdr:col>85</xdr:col>
      <xdr:colOff>177800</xdr:colOff>
      <xdr:row>56</xdr:row>
      <xdr:rowOff>58420</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62687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81297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E00-000025020000}"/>
            </a:ext>
          </a:extLst>
        </xdr:cNvPr>
        <xdr:cNvSpPr txBox="1"/>
      </xdr:nvSpPr>
      <xdr:spPr>
        <a:xfrm>
          <a:off x="16357600" y="951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69215</xdr:rowOff>
    </xdr:from>
    <xdr:to>
      <xdr:col>81</xdr:col>
      <xdr:colOff>101600</xdr:colOff>
      <xdr:row>55</xdr:row>
      <xdr:rowOff>170815</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5430500" y="94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120015</xdr:rowOff>
    </xdr:from>
    <xdr:to>
      <xdr:col>85</xdr:col>
      <xdr:colOff>127000</xdr:colOff>
      <xdr:row>56</xdr:row>
      <xdr:rowOff>7620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5481300" y="954976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13970</xdr:rowOff>
    </xdr:from>
    <xdr:to>
      <xdr:col>76</xdr:col>
      <xdr:colOff>165100</xdr:colOff>
      <xdr:row>55</xdr:row>
      <xdr:rowOff>115570</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4541500" y="94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64770</xdr:rowOff>
    </xdr:from>
    <xdr:to>
      <xdr:col>81</xdr:col>
      <xdr:colOff>50800</xdr:colOff>
      <xdr:row>55</xdr:row>
      <xdr:rowOff>120015</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4592300" y="949452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111125</xdr:rowOff>
    </xdr:from>
    <xdr:to>
      <xdr:col>72</xdr:col>
      <xdr:colOff>38100</xdr:colOff>
      <xdr:row>55</xdr:row>
      <xdr:rowOff>41275</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3652500" y="936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54</xdr:row>
      <xdr:rowOff>161925</xdr:rowOff>
    </xdr:from>
    <xdr:to>
      <xdr:col>76</xdr:col>
      <xdr:colOff>114300</xdr:colOff>
      <xdr:row>55</xdr:row>
      <xdr:rowOff>64770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3703300" y="94202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17780</xdr:rowOff>
    </xdr:from>
    <xdr:to>
      <xdr:col>67</xdr:col>
      <xdr:colOff>101600</xdr:colOff>
      <xdr:row>60</xdr:row>
      <xdr:rowOff>119380</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2763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54</xdr:row>
      <xdr:rowOff>161925</xdr:rowOff>
    </xdr:from>
    <xdr:to>
      <xdr:col>71</xdr:col>
      <xdr:colOff>177800</xdr:colOff>
      <xdr:row>60</xdr:row>
      <xdr:rowOff>68580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flipV="1">
          <a:off x="12814300" y="9420225"/>
          <a:ext cx="889000" cy="93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72407</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E00-00002E020000}"/>
            </a:ext>
          </a:extLst>
        </xdr:cNvPr>
        <xdr:cNvSpPr txBox="1"/>
      </xdr:nvSpPr>
      <xdr:spPr>
        <a:xfrm>
          <a:off x="15266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47642</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E00-00002F020000}"/>
            </a:ext>
          </a:extLst>
        </xdr:cNvPr>
        <xdr:cNvSpPr txBox="1"/>
      </xdr:nvSpPr>
      <xdr:spPr>
        <a:xfrm>
          <a:off x="14389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E00-000030020000}"/>
            </a:ext>
          </a:extLst>
        </xdr:cNvPr>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21607</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E00-000031020000}"/>
            </a:ext>
          </a:extLst>
        </xdr:cNvPr>
        <xdr:cNvSpPr txBox="1"/>
      </xdr:nvSpPr>
      <xdr:spPr>
        <a:xfrm>
          <a:off x="12611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15892</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E00-000032020000}"/>
            </a:ext>
          </a:extLst>
        </xdr:cNvPr>
        <xdr:cNvSpPr txBox="1"/>
      </xdr:nvSpPr>
      <xdr:spPr>
        <a:xfrm>
          <a:off x="15266044" y="927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132097</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E00-000033020000}"/>
            </a:ext>
          </a:extLst>
        </xdr:cNvPr>
        <xdr:cNvSpPr txBox="1"/>
      </xdr:nvSpPr>
      <xdr:spPr>
        <a:xfrm>
          <a:off x="14389744" y="921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57802</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E00-000034020000}"/>
            </a:ext>
          </a:extLst>
        </xdr:cNvPr>
        <xdr:cNvSpPr txBox="1"/>
      </xdr:nvSpPr>
      <xdr:spPr>
        <a:xfrm>
          <a:off x="13500744" y="914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E00-000035020000}"/>
            </a:ext>
          </a:extLst>
        </xdr:cNvPr>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E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flipV="1">
          <a:off x="22160864"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E00-00004E020000}"/>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592" name="【学校施設】&#10;一人当たり面積最大値テキスト">
          <a:extLst>
            <a:ext uri="{FF2B5EF4-FFF2-40B4-BE49-F238E27FC236}">
              <a16:creationId xmlns:a16="http://schemas.microsoft.com/office/drawing/2014/main" id="{00000000-0008-0000-0E00-000050020000}"/>
            </a:ext>
          </a:extLst>
        </xdr:cNvPr>
        <xdr:cNvSpPr txBox="1"/>
      </xdr:nvSpPr>
      <xdr:spPr>
        <a:xfrm>
          <a:off x="22199600"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93387</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E00-000052020000}"/>
            </a:ext>
          </a:extLst>
        </xdr:cNvPr>
        <xdr:cNvSpPr txBox="1"/>
      </xdr:nvSpPr>
      <xdr:spPr>
        <a:xfrm>
          <a:off x="22199600" y="10551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2110700" y="107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1272500" y="1069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0383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9494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8605500" y="1068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101447</xdr:rowOff>
    </xdr:from>
    <xdr:to>
      <xdr:col>116</xdr:col>
      <xdr:colOff>114300</xdr:colOff>
      <xdr:row>63</xdr:row>
      <xdr:rowOff>31597</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2110700" y="107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79874</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E00-00005E020000}"/>
            </a:ext>
          </a:extLst>
        </xdr:cNvPr>
        <xdr:cNvSpPr txBox="1"/>
      </xdr:nvSpPr>
      <xdr:spPr>
        <a:xfrm>
          <a:off x="22199600" y="1070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107162</xdr:rowOff>
    </xdr:from>
    <xdr:to>
      <xdr:col>112</xdr:col>
      <xdr:colOff>38100</xdr:colOff>
      <xdr:row>63</xdr:row>
      <xdr:rowOff>37312</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1272500" y="1073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152247</xdr:rowOff>
    </xdr:from>
    <xdr:to>
      <xdr:col>116</xdr:col>
      <xdr:colOff>63500</xdr:colOff>
      <xdr:row>62</xdr:row>
      <xdr:rowOff>157962</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21323300" y="10782147"/>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113564</xdr:rowOff>
    </xdr:from>
    <xdr:to>
      <xdr:col>107</xdr:col>
      <xdr:colOff>101600</xdr:colOff>
      <xdr:row>63</xdr:row>
      <xdr:rowOff>43714</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0383500" y="1074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157962</xdr:rowOff>
    </xdr:from>
    <xdr:to>
      <xdr:col>111</xdr:col>
      <xdr:colOff>177800</xdr:colOff>
      <xdr:row>62</xdr:row>
      <xdr:rowOff>164364</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20434300" y="10787862"/>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118593</xdr:rowOff>
    </xdr:from>
    <xdr:to>
      <xdr:col>102</xdr:col>
      <xdr:colOff>165100</xdr:colOff>
      <xdr:row>63</xdr:row>
      <xdr:rowOff>48743</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9494500" y="1074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164364</xdr:rowOff>
    </xdr:from>
    <xdr:to>
      <xdr:col>107</xdr:col>
      <xdr:colOff>50800</xdr:colOff>
      <xdr:row>62</xdr:row>
      <xdr:rowOff>169393</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9545300" y="1079426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58547</xdr:rowOff>
    </xdr:from>
    <xdr:to>
      <xdr:col>98</xdr:col>
      <xdr:colOff>38100</xdr:colOff>
      <xdr:row>62</xdr:row>
      <xdr:rowOff>160147</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8605500" y="1068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109347</xdr:rowOff>
    </xdr:from>
    <xdr:to>
      <xdr:col>102</xdr:col>
      <xdr:colOff>114300</xdr:colOff>
      <xdr:row>62</xdr:row>
      <xdr:rowOff>169393</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8656300" y="10739247"/>
          <a:ext cx="889000" cy="6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12463</xdr:rowOff>
    </xdr:from>
    <xdr:ext cx="469744" cy="259045"/>
    <xdr:sp macro="" textlink="">
      <xdr:nvSpPr>
        <xdr:cNvPr id="615" name="n_1aveValue【学校施設】&#10;一人当たり面積">
          <a:extLst>
            <a:ext uri="{FF2B5EF4-FFF2-40B4-BE49-F238E27FC236}">
              <a16:creationId xmlns:a16="http://schemas.microsoft.com/office/drawing/2014/main" id="{00000000-0008-0000-0E00-000067020000}"/>
            </a:ext>
          </a:extLst>
        </xdr:cNvPr>
        <xdr:cNvSpPr txBox="1"/>
      </xdr:nvSpPr>
      <xdr:spPr>
        <a:xfrm>
          <a:off x="21075727" y="1047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19093</xdr:rowOff>
    </xdr:from>
    <xdr:ext cx="469744" cy="259045"/>
    <xdr:sp macro="" textlink="">
      <xdr:nvSpPr>
        <xdr:cNvPr id="616" name="n_2aveValue【学校施設】&#10;一人当たり面積">
          <a:extLst>
            <a:ext uri="{FF2B5EF4-FFF2-40B4-BE49-F238E27FC236}">
              <a16:creationId xmlns:a16="http://schemas.microsoft.com/office/drawing/2014/main" id="{00000000-0008-0000-0E00-000068020000}"/>
            </a:ext>
          </a:extLst>
        </xdr:cNvPr>
        <xdr:cNvSpPr txBox="1"/>
      </xdr:nvSpPr>
      <xdr:spPr>
        <a:xfrm>
          <a:off x="20199427" y="104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167073</xdr:rowOff>
    </xdr:from>
    <xdr:ext cx="469744" cy="259045"/>
    <xdr:sp macro="" textlink="">
      <xdr:nvSpPr>
        <xdr:cNvPr id="617" name="n_3aveValue【学校施設】&#10;一人当たり面積">
          <a:extLst>
            <a:ext uri="{FF2B5EF4-FFF2-40B4-BE49-F238E27FC236}">
              <a16:creationId xmlns:a16="http://schemas.microsoft.com/office/drawing/2014/main" id="{00000000-0008-0000-0E00-000069020000}"/>
            </a:ext>
          </a:extLst>
        </xdr:cNvPr>
        <xdr:cNvSpPr txBox="1"/>
      </xdr:nvSpPr>
      <xdr:spPr>
        <a:xfrm>
          <a:off x="19310427" y="104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151731</xdr:rowOff>
    </xdr:from>
    <xdr:ext cx="469744" cy="259045"/>
    <xdr:sp macro="" textlink="">
      <xdr:nvSpPr>
        <xdr:cNvPr id="618" name="n_4aveValue【学校施設】&#10;一人当たり面積">
          <a:extLst>
            <a:ext uri="{FF2B5EF4-FFF2-40B4-BE49-F238E27FC236}">
              <a16:creationId xmlns:a16="http://schemas.microsoft.com/office/drawing/2014/main" id="{00000000-0008-0000-0E00-00006A020000}"/>
            </a:ext>
          </a:extLst>
        </xdr:cNvPr>
        <xdr:cNvSpPr txBox="1"/>
      </xdr:nvSpPr>
      <xdr:spPr>
        <a:xfrm>
          <a:off x="18421427" y="1078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28439</xdr:rowOff>
    </xdr:from>
    <xdr:ext cx="469744" cy="259045"/>
    <xdr:sp macro="" textlink="">
      <xdr:nvSpPr>
        <xdr:cNvPr id="619" name="n_1mainValue【学校施設】&#10;一人当たり面積">
          <a:extLst>
            <a:ext uri="{FF2B5EF4-FFF2-40B4-BE49-F238E27FC236}">
              <a16:creationId xmlns:a16="http://schemas.microsoft.com/office/drawing/2014/main" id="{00000000-0008-0000-0E00-00006B020000}"/>
            </a:ext>
          </a:extLst>
        </xdr:cNvPr>
        <xdr:cNvSpPr txBox="1"/>
      </xdr:nvSpPr>
      <xdr:spPr>
        <a:xfrm>
          <a:off x="210757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34841</xdr:rowOff>
    </xdr:from>
    <xdr:ext cx="469744" cy="259045"/>
    <xdr:sp macro="" textlink="">
      <xdr:nvSpPr>
        <xdr:cNvPr id="620" name="n_2mainValue【学校施設】&#10;一人当たり面積">
          <a:extLst>
            <a:ext uri="{FF2B5EF4-FFF2-40B4-BE49-F238E27FC236}">
              <a16:creationId xmlns:a16="http://schemas.microsoft.com/office/drawing/2014/main" id="{00000000-0008-0000-0E00-00006C020000}"/>
            </a:ext>
          </a:extLst>
        </xdr:cNvPr>
        <xdr:cNvSpPr txBox="1"/>
      </xdr:nvSpPr>
      <xdr:spPr>
        <a:xfrm>
          <a:off x="20199427" y="1083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39870</xdr:rowOff>
    </xdr:from>
    <xdr:ext cx="469744" cy="259045"/>
    <xdr:sp macro="" textlink="">
      <xdr:nvSpPr>
        <xdr:cNvPr id="621" name="n_3mainValue【学校施設】&#10;一人当たり面積">
          <a:extLst>
            <a:ext uri="{FF2B5EF4-FFF2-40B4-BE49-F238E27FC236}">
              <a16:creationId xmlns:a16="http://schemas.microsoft.com/office/drawing/2014/main" id="{00000000-0008-0000-0E00-00006D020000}"/>
            </a:ext>
          </a:extLst>
        </xdr:cNvPr>
        <xdr:cNvSpPr txBox="1"/>
      </xdr:nvSpPr>
      <xdr:spPr>
        <a:xfrm>
          <a:off x="19310427" y="1084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5224</xdr:rowOff>
    </xdr:from>
    <xdr:ext cx="469744" cy="259045"/>
    <xdr:sp macro="" textlink="">
      <xdr:nvSpPr>
        <xdr:cNvPr id="622" name="n_4mainValue【学校施設】&#10;一人当たり面積">
          <a:extLst>
            <a:ext uri="{FF2B5EF4-FFF2-40B4-BE49-F238E27FC236}">
              <a16:creationId xmlns:a16="http://schemas.microsoft.com/office/drawing/2014/main" id="{00000000-0008-0000-0E00-00006E020000}"/>
            </a:ext>
          </a:extLst>
        </xdr:cNvPr>
        <xdr:cNvSpPr txBox="1"/>
      </xdr:nvSpPr>
      <xdr:spPr>
        <a:xfrm>
          <a:off x="18421427" y="104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00000000-0008-0000-0E00-00009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108</xdr:row>
      <xdr:rowOff>152400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flipV="1">
          <a:off x="16318864" y="1712404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4" name="【公民館】&#10;有形固定資産減価償却率最小値テキスト">
          <a:extLst>
            <a:ext uri="{FF2B5EF4-FFF2-40B4-BE49-F238E27FC236}">
              <a16:creationId xmlns:a16="http://schemas.microsoft.com/office/drawing/2014/main" id="{00000000-0008-0000-0E00-000098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666" name="【公民館】&#10;有形固定資産減価償却率最大値テキスト">
          <a:extLst>
            <a:ext uri="{FF2B5EF4-FFF2-40B4-BE49-F238E27FC236}">
              <a16:creationId xmlns:a16="http://schemas.microsoft.com/office/drawing/2014/main" id="{00000000-0008-0000-0E00-00009A020000}"/>
            </a:ext>
          </a:extLst>
        </xdr:cNvPr>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65422</xdr:rowOff>
    </xdr:from>
    <xdr:ext cx="405111" cy="259045"/>
    <xdr:sp macro="" textlink="">
      <xdr:nvSpPr>
        <xdr:cNvPr id="668" name="【公民館】&#10;有形固定資産減価償却率平均値テキスト">
          <a:extLst>
            <a:ext uri="{FF2B5EF4-FFF2-40B4-BE49-F238E27FC236}">
              <a16:creationId xmlns:a16="http://schemas.microsoft.com/office/drawing/2014/main" id="{00000000-0008-0000-0E00-00009C020000}"/>
            </a:ext>
          </a:extLst>
        </xdr:cNvPr>
        <xdr:cNvSpPr txBox="1"/>
      </xdr:nvSpPr>
      <xdr:spPr>
        <a:xfrm>
          <a:off x="16357600" y="17896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16268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141605</xdr:rowOff>
    </xdr:from>
    <xdr:to>
      <xdr:col>81</xdr:col>
      <xdr:colOff>101600</xdr:colOff>
      <xdr:row>105</xdr:row>
      <xdr:rowOff>71755</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15430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61595</xdr:rowOff>
    </xdr:from>
    <xdr:to>
      <xdr:col>76</xdr:col>
      <xdr:colOff>165100</xdr:colOff>
      <xdr:row>104</xdr:row>
      <xdr:rowOff>163195</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4541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153036</xdr:rowOff>
    </xdr:from>
    <xdr:to>
      <xdr:col>85</xdr:col>
      <xdr:colOff>177800</xdr:colOff>
      <xdr:row>106</xdr:row>
      <xdr:rowOff>83186</xdr:rowOff>
    </xdr:to>
    <xdr:sp macro="" textlink="">
      <xdr:nvSpPr>
        <xdr:cNvPr id="679" name="楕円 678">
          <a:extLst>
            <a:ext uri="{FF2B5EF4-FFF2-40B4-BE49-F238E27FC236}">
              <a16:creationId xmlns:a16="http://schemas.microsoft.com/office/drawing/2014/main" id="{00000000-0008-0000-0E00-0000A7020000}"/>
            </a:ext>
          </a:extLst>
        </xdr:cNvPr>
        <xdr:cNvSpPr/>
      </xdr:nvSpPr>
      <xdr:spPr>
        <a:xfrm>
          <a:off x="16268700" y="18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131463</xdr:rowOff>
    </xdr:from>
    <xdr:ext cx="405111" cy="259045"/>
    <xdr:sp macro="" textlink="">
      <xdr:nvSpPr>
        <xdr:cNvPr id="680" name="【公民館】&#10;有形固定資産減価償却率該当値テキスト">
          <a:extLst>
            <a:ext uri="{FF2B5EF4-FFF2-40B4-BE49-F238E27FC236}">
              <a16:creationId xmlns:a16="http://schemas.microsoft.com/office/drawing/2014/main" id="{00000000-0008-0000-0E00-0000A8020000}"/>
            </a:ext>
          </a:extLst>
        </xdr:cNvPr>
        <xdr:cNvSpPr txBox="1"/>
      </xdr:nvSpPr>
      <xdr:spPr>
        <a:xfrm>
          <a:off x="16357600"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114936</xdr:rowOff>
    </xdr:from>
    <xdr:to>
      <xdr:col>81</xdr:col>
      <xdr:colOff>101600</xdr:colOff>
      <xdr:row>106</xdr:row>
      <xdr:rowOff>45086</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5430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165736</xdr:rowOff>
    </xdr:from>
    <xdr:to>
      <xdr:col>85</xdr:col>
      <xdr:colOff>127000</xdr:colOff>
      <xdr:row>106</xdr:row>
      <xdr:rowOff>32386</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5481300" y="181679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109220</xdr:rowOff>
    </xdr:from>
    <xdr:to>
      <xdr:col>76</xdr:col>
      <xdr:colOff>165100</xdr:colOff>
      <xdr:row>106</xdr:row>
      <xdr:rowOff>39370</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4541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160020</xdr:rowOff>
    </xdr:from>
    <xdr:to>
      <xdr:col>81</xdr:col>
      <xdr:colOff>50800</xdr:colOff>
      <xdr:row>105</xdr:row>
      <xdr:rowOff>165736</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4592300" y="181622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365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105</xdr:row>
      <xdr:rowOff>160020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3703300" y="181356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46355</xdr:rowOff>
    </xdr:from>
    <xdr:to>
      <xdr:col>67</xdr:col>
      <xdr:colOff>101600</xdr:colOff>
      <xdr:row>105</xdr:row>
      <xdr:rowOff>147955</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2763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97155</xdr:rowOff>
    </xdr:from>
    <xdr:to>
      <xdr:col>71</xdr:col>
      <xdr:colOff>177800</xdr:colOff>
      <xdr:row>105</xdr:row>
      <xdr:rowOff>133350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2814300" y="180994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88282</xdr:rowOff>
    </xdr:from>
    <xdr:ext cx="405111" cy="259045"/>
    <xdr:sp macro="" textlink="">
      <xdr:nvSpPr>
        <xdr:cNvPr id="689" name="n_1aveValue【公民館】&#10;有形固定資産減価償却率">
          <a:extLst>
            <a:ext uri="{FF2B5EF4-FFF2-40B4-BE49-F238E27FC236}">
              <a16:creationId xmlns:a16="http://schemas.microsoft.com/office/drawing/2014/main" id="{00000000-0008-0000-0E00-0000B1020000}"/>
            </a:ext>
          </a:extLst>
        </xdr:cNvPr>
        <xdr:cNvSpPr txBox="1"/>
      </xdr:nvSpPr>
      <xdr:spPr>
        <a:xfrm>
          <a:off x="152660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8272</xdr:rowOff>
    </xdr:from>
    <xdr:ext cx="405111" cy="259045"/>
    <xdr:sp macro="" textlink="">
      <xdr:nvSpPr>
        <xdr:cNvPr id="690" name="n_2aveValue【公民館】&#10;有形固定資産減価償却率">
          <a:extLst>
            <a:ext uri="{FF2B5EF4-FFF2-40B4-BE49-F238E27FC236}">
              <a16:creationId xmlns:a16="http://schemas.microsoft.com/office/drawing/2014/main" id="{00000000-0008-0000-0E00-0000B2020000}"/>
            </a:ext>
          </a:extLst>
        </xdr:cNvPr>
        <xdr:cNvSpPr txBox="1"/>
      </xdr:nvSpPr>
      <xdr:spPr>
        <a:xfrm>
          <a:off x="14389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4463</xdr:rowOff>
    </xdr:from>
    <xdr:ext cx="405111" cy="259045"/>
    <xdr:sp macro="" textlink="">
      <xdr:nvSpPr>
        <xdr:cNvPr id="691" name="n_3aveValue【公民館】&#10;有形固定資産減価償却率">
          <a:extLst>
            <a:ext uri="{FF2B5EF4-FFF2-40B4-BE49-F238E27FC236}">
              <a16:creationId xmlns:a16="http://schemas.microsoft.com/office/drawing/2014/main" id="{00000000-0008-0000-0E00-0000B3020000}"/>
            </a:ext>
          </a:extLst>
        </xdr:cNvPr>
        <xdr:cNvSpPr txBox="1"/>
      </xdr:nvSpPr>
      <xdr:spPr>
        <a:xfrm>
          <a:off x="13500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692" name="n_4aveValue【公民館】&#10;有形固定資産減価償却率">
          <a:extLst>
            <a:ext uri="{FF2B5EF4-FFF2-40B4-BE49-F238E27FC236}">
              <a16:creationId xmlns:a16="http://schemas.microsoft.com/office/drawing/2014/main" id="{00000000-0008-0000-0E00-0000B4020000}"/>
            </a:ext>
          </a:extLst>
        </xdr:cNvPr>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36213</xdr:rowOff>
    </xdr:from>
    <xdr:ext cx="405111" cy="259045"/>
    <xdr:sp macro="" textlink="">
      <xdr:nvSpPr>
        <xdr:cNvPr id="693" name="n_1mainValue【公民館】&#10;有形固定資産減価償却率">
          <a:extLst>
            <a:ext uri="{FF2B5EF4-FFF2-40B4-BE49-F238E27FC236}">
              <a16:creationId xmlns:a16="http://schemas.microsoft.com/office/drawing/2014/main" id="{00000000-0008-0000-0E00-0000B5020000}"/>
            </a:ext>
          </a:extLst>
        </xdr:cNvPr>
        <xdr:cNvSpPr txBox="1"/>
      </xdr:nvSpPr>
      <xdr:spPr>
        <a:xfrm>
          <a:off x="15266044"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30497</xdr:rowOff>
    </xdr:from>
    <xdr:ext cx="405111" cy="259045"/>
    <xdr:sp macro="" textlink="">
      <xdr:nvSpPr>
        <xdr:cNvPr id="694" name="n_2mainValue【公民館】&#10;有形固定資産減価償却率">
          <a:extLst>
            <a:ext uri="{FF2B5EF4-FFF2-40B4-BE49-F238E27FC236}">
              <a16:creationId xmlns:a16="http://schemas.microsoft.com/office/drawing/2014/main" id="{00000000-0008-0000-0E00-0000B6020000}"/>
            </a:ext>
          </a:extLst>
        </xdr:cNvPr>
        <xdr:cNvSpPr txBox="1"/>
      </xdr:nvSpPr>
      <xdr:spPr>
        <a:xfrm>
          <a:off x="14389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macro="" textlink="">
      <xdr:nvSpPr>
        <xdr:cNvPr id="695" name="n_3mainValue【公民館】&#10;有形固定資産減価償却率">
          <a:extLst>
            <a:ext uri="{FF2B5EF4-FFF2-40B4-BE49-F238E27FC236}">
              <a16:creationId xmlns:a16="http://schemas.microsoft.com/office/drawing/2014/main" id="{00000000-0008-0000-0E00-0000B7020000}"/>
            </a:ext>
          </a:extLst>
        </xdr:cNvPr>
        <xdr:cNvSpPr txBox="1"/>
      </xdr:nvSpPr>
      <xdr:spPr>
        <a:xfrm>
          <a:off x="13500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139082</xdr:rowOff>
    </xdr:from>
    <xdr:ext cx="405111" cy="259045"/>
    <xdr:sp macro="" textlink="">
      <xdr:nvSpPr>
        <xdr:cNvPr id="696" name="n_4mainValue【公民館】&#10;有形固定資産減価償却率">
          <a:extLst>
            <a:ext uri="{FF2B5EF4-FFF2-40B4-BE49-F238E27FC236}">
              <a16:creationId xmlns:a16="http://schemas.microsoft.com/office/drawing/2014/main" id="{00000000-0008-0000-0E00-0000B8020000}"/>
            </a:ext>
          </a:extLst>
        </xdr:cNvPr>
        <xdr:cNvSpPr txBox="1"/>
      </xdr:nvSpPr>
      <xdr:spPr>
        <a:xfrm>
          <a:off x="126117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00000000-0008-0000-0E00-0000C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68962</xdr:rowOff>
    </xdr:from>
    <xdr:to>
      <xdr:col>116</xdr:col>
      <xdr:colOff>62864</xdr:colOff>
      <xdr:row>108</xdr:row>
      <xdr:rowOff>112204</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flipV="1">
          <a:off x="22160864" y="17385412"/>
          <a:ext cx="0" cy="124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116031</xdr:rowOff>
    </xdr:from>
    <xdr:ext cx="469744" cy="259045"/>
    <xdr:sp macro="" textlink="">
      <xdr:nvSpPr>
        <xdr:cNvPr id="721" name="【公民館】&#10;一人当たり面積最小値テキスト">
          <a:extLst>
            <a:ext uri="{FF2B5EF4-FFF2-40B4-BE49-F238E27FC236}">
              <a16:creationId xmlns:a16="http://schemas.microsoft.com/office/drawing/2014/main" id="{00000000-0008-0000-0E00-0000D1020000}"/>
            </a:ext>
          </a:extLst>
        </xdr:cNvPr>
        <xdr:cNvSpPr txBox="1"/>
      </xdr:nvSpPr>
      <xdr:spPr>
        <a:xfrm>
          <a:off x="22199600" y="1863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112204</xdr:rowOff>
    </xdr:from>
    <xdr:to>
      <xdr:col>116</xdr:col>
      <xdr:colOff>152400</xdr:colOff>
      <xdr:row>108</xdr:row>
      <xdr:rowOff>112204</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22072600" y="18628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15639</xdr:rowOff>
    </xdr:from>
    <xdr:ext cx="469744" cy="259045"/>
    <xdr:sp macro="" textlink="">
      <xdr:nvSpPr>
        <xdr:cNvPr id="723" name="【公民館】&#10;一人当たり面積最大値テキスト">
          <a:extLst>
            <a:ext uri="{FF2B5EF4-FFF2-40B4-BE49-F238E27FC236}">
              <a16:creationId xmlns:a16="http://schemas.microsoft.com/office/drawing/2014/main" id="{00000000-0008-0000-0E00-0000D3020000}"/>
            </a:ext>
          </a:extLst>
        </xdr:cNvPr>
        <xdr:cNvSpPr txBox="1"/>
      </xdr:nvSpPr>
      <xdr:spPr>
        <a:xfrm>
          <a:off x="22199600" y="1716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68962</xdr:rowOff>
    </xdr:from>
    <xdr:to>
      <xdr:col>116</xdr:col>
      <xdr:colOff>152400</xdr:colOff>
      <xdr:row>101</xdr:row>
      <xdr:rowOff>68962</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22072600" y="1738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127906</xdr:rowOff>
    </xdr:from>
    <xdr:ext cx="469744" cy="259045"/>
    <xdr:sp macro="" textlink="">
      <xdr:nvSpPr>
        <xdr:cNvPr id="725" name="【公民館】&#10;一人当たり面積平均値テキスト">
          <a:extLst>
            <a:ext uri="{FF2B5EF4-FFF2-40B4-BE49-F238E27FC236}">
              <a16:creationId xmlns:a16="http://schemas.microsoft.com/office/drawing/2014/main" id="{00000000-0008-0000-0E00-0000D5020000}"/>
            </a:ext>
          </a:extLst>
        </xdr:cNvPr>
        <xdr:cNvSpPr txBox="1"/>
      </xdr:nvSpPr>
      <xdr:spPr>
        <a:xfrm>
          <a:off x="22199600" y="18301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105029</xdr:rowOff>
    </xdr:from>
    <xdr:to>
      <xdr:col>116</xdr:col>
      <xdr:colOff>114300</xdr:colOff>
      <xdr:row>108</xdr:row>
      <xdr:rowOff>35179</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22110700" y="1845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87885</xdr:rowOff>
    </xdr:from>
    <xdr:to>
      <xdr:col>112</xdr:col>
      <xdr:colOff>38100</xdr:colOff>
      <xdr:row>108</xdr:row>
      <xdr:rowOff>18035</xdr:rowOff>
    </xdr:to>
    <xdr:sp macro="" textlink="">
      <xdr:nvSpPr>
        <xdr:cNvPr id="727" name="フローチャート: 判断 726">
          <a:extLst>
            <a:ext uri="{FF2B5EF4-FFF2-40B4-BE49-F238E27FC236}">
              <a16:creationId xmlns:a16="http://schemas.microsoft.com/office/drawing/2014/main" id="{00000000-0008-0000-0E00-0000D7020000}"/>
            </a:ext>
          </a:extLst>
        </xdr:cNvPr>
        <xdr:cNvSpPr/>
      </xdr:nvSpPr>
      <xdr:spPr>
        <a:xfrm>
          <a:off x="21272500" y="1843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95886</xdr:rowOff>
    </xdr:from>
    <xdr:to>
      <xdr:col>107</xdr:col>
      <xdr:colOff>101600</xdr:colOff>
      <xdr:row>108</xdr:row>
      <xdr:rowOff>26036</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20383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98361</xdr:rowOff>
    </xdr:from>
    <xdr:to>
      <xdr:col>102</xdr:col>
      <xdr:colOff>165100</xdr:colOff>
      <xdr:row>108</xdr:row>
      <xdr:rowOff>28511</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19494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114936</xdr:rowOff>
    </xdr:from>
    <xdr:to>
      <xdr:col>98</xdr:col>
      <xdr:colOff>38100</xdr:colOff>
      <xdr:row>108</xdr:row>
      <xdr:rowOff>45086</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18605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61404</xdr:rowOff>
    </xdr:from>
    <xdr:to>
      <xdr:col>116</xdr:col>
      <xdr:colOff>114300</xdr:colOff>
      <xdr:row>108</xdr:row>
      <xdr:rowOff>163004</xdr:rowOff>
    </xdr:to>
    <xdr:sp macro="" textlink="">
      <xdr:nvSpPr>
        <xdr:cNvPr id="736" name="楕円 735">
          <a:extLst>
            <a:ext uri="{FF2B5EF4-FFF2-40B4-BE49-F238E27FC236}">
              <a16:creationId xmlns:a16="http://schemas.microsoft.com/office/drawing/2014/main" id="{00000000-0008-0000-0E00-0000E0020000}"/>
            </a:ext>
          </a:extLst>
        </xdr:cNvPr>
        <xdr:cNvSpPr/>
      </xdr:nvSpPr>
      <xdr:spPr>
        <a:xfrm>
          <a:off x="22110700" y="1857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147781</xdr:rowOff>
    </xdr:from>
    <xdr:ext cx="469744" cy="259045"/>
    <xdr:sp macro="" textlink="">
      <xdr:nvSpPr>
        <xdr:cNvPr id="737" name="【公民館】&#10;一人当たり面積該当値テキスト">
          <a:extLst>
            <a:ext uri="{FF2B5EF4-FFF2-40B4-BE49-F238E27FC236}">
              <a16:creationId xmlns:a16="http://schemas.microsoft.com/office/drawing/2014/main" id="{00000000-0008-0000-0E00-0000E1020000}"/>
            </a:ext>
          </a:extLst>
        </xdr:cNvPr>
        <xdr:cNvSpPr txBox="1"/>
      </xdr:nvSpPr>
      <xdr:spPr>
        <a:xfrm>
          <a:off x="22199600" y="1849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62357</xdr:rowOff>
    </xdr:from>
    <xdr:to>
      <xdr:col>112</xdr:col>
      <xdr:colOff>38100</xdr:colOff>
      <xdr:row>108</xdr:row>
      <xdr:rowOff>163957</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21272500" y="185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112204</xdr:rowOff>
    </xdr:from>
    <xdr:to>
      <xdr:col>116</xdr:col>
      <xdr:colOff>63500</xdr:colOff>
      <xdr:row>108</xdr:row>
      <xdr:rowOff>113157</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flipV="1">
          <a:off x="21323300" y="18628804"/>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63309</xdr:rowOff>
    </xdr:from>
    <xdr:to>
      <xdr:col>107</xdr:col>
      <xdr:colOff>101600</xdr:colOff>
      <xdr:row>108</xdr:row>
      <xdr:rowOff>164909</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20383500" y="1857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113157</xdr:rowOff>
    </xdr:from>
    <xdr:to>
      <xdr:col>111</xdr:col>
      <xdr:colOff>177800</xdr:colOff>
      <xdr:row>108</xdr:row>
      <xdr:rowOff>114109</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flipV="1">
          <a:off x="20434300" y="18629757"/>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64072</xdr:rowOff>
    </xdr:from>
    <xdr:to>
      <xdr:col>102</xdr:col>
      <xdr:colOff>165100</xdr:colOff>
      <xdr:row>108</xdr:row>
      <xdr:rowOff>165672</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19494500" y="1858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114109</xdr:rowOff>
    </xdr:from>
    <xdr:to>
      <xdr:col>107</xdr:col>
      <xdr:colOff>50800</xdr:colOff>
      <xdr:row>108</xdr:row>
      <xdr:rowOff>114872</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flipV="1">
          <a:off x="19545300" y="1863070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65215</xdr:rowOff>
    </xdr:from>
    <xdr:to>
      <xdr:col>98</xdr:col>
      <xdr:colOff>38100</xdr:colOff>
      <xdr:row>108</xdr:row>
      <xdr:rowOff>166815</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18605500" y="1858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114872</xdr:rowOff>
    </xdr:from>
    <xdr:to>
      <xdr:col>102</xdr:col>
      <xdr:colOff>114300</xdr:colOff>
      <xdr:row>108</xdr:row>
      <xdr:rowOff>116015</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flipV="1">
          <a:off x="18656300" y="1863147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34562</xdr:rowOff>
    </xdr:from>
    <xdr:ext cx="469744" cy="259045"/>
    <xdr:sp macro="" textlink="">
      <xdr:nvSpPr>
        <xdr:cNvPr id="746" name="n_1aveValue【公民館】&#10;一人当たり面積">
          <a:extLst>
            <a:ext uri="{FF2B5EF4-FFF2-40B4-BE49-F238E27FC236}">
              <a16:creationId xmlns:a16="http://schemas.microsoft.com/office/drawing/2014/main" id="{00000000-0008-0000-0E00-0000EA020000}"/>
            </a:ext>
          </a:extLst>
        </xdr:cNvPr>
        <xdr:cNvSpPr txBox="1"/>
      </xdr:nvSpPr>
      <xdr:spPr>
        <a:xfrm>
          <a:off x="21075727" y="1820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42563</xdr:rowOff>
    </xdr:from>
    <xdr:ext cx="469744" cy="259045"/>
    <xdr:sp macro="" textlink="">
      <xdr:nvSpPr>
        <xdr:cNvPr id="747" name="n_2aveValue【公民館】&#10;一人当たり面積">
          <a:extLst>
            <a:ext uri="{FF2B5EF4-FFF2-40B4-BE49-F238E27FC236}">
              <a16:creationId xmlns:a16="http://schemas.microsoft.com/office/drawing/2014/main" id="{00000000-0008-0000-0E00-0000EB020000}"/>
            </a:ext>
          </a:extLst>
        </xdr:cNvPr>
        <xdr:cNvSpPr txBox="1"/>
      </xdr:nvSpPr>
      <xdr:spPr>
        <a:xfrm>
          <a:off x="201994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45038</xdr:rowOff>
    </xdr:from>
    <xdr:ext cx="469744" cy="259045"/>
    <xdr:sp macro="" textlink="">
      <xdr:nvSpPr>
        <xdr:cNvPr id="748" name="n_3aveValue【公民館】&#10;一人当たり面積">
          <a:extLst>
            <a:ext uri="{FF2B5EF4-FFF2-40B4-BE49-F238E27FC236}">
              <a16:creationId xmlns:a16="http://schemas.microsoft.com/office/drawing/2014/main" id="{00000000-0008-0000-0E00-0000EC020000}"/>
            </a:ext>
          </a:extLst>
        </xdr:cNvPr>
        <xdr:cNvSpPr txBox="1"/>
      </xdr:nvSpPr>
      <xdr:spPr>
        <a:xfrm>
          <a:off x="19310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61613</xdr:rowOff>
    </xdr:from>
    <xdr:ext cx="469744" cy="259045"/>
    <xdr:sp macro="" textlink="">
      <xdr:nvSpPr>
        <xdr:cNvPr id="749" name="n_4aveValue【公民館】&#10;一人当たり面積">
          <a:extLst>
            <a:ext uri="{FF2B5EF4-FFF2-40B4-BE49-F238E27FC236}">
              <a16:creationId xmlns:a16="http://schemas.microsoft.com/office/drawing/2014/main" id="{00000000-0008-0000-0E00-0000ED020000}"/>
            </a:ext>
          </a:extLst>
        </xdr:cNvPr>
        <xdr:cNvSpPr txBox="1"/>
      </xdr:nvSpPr>
      <xdr:spPr>
        <a:xfrm>
          <a:off x="18421427" y="18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155084</xdr:rowOff>
    </xdr:from>
    <xdr:ext cx="469744" cy="259045"/>
    <xdr:sp macro="" textlink="">
      <xdr:nvSpPr>
        <xdr:cNvPr id="750" name="n_1mainValue【公民館】&#10;一人当たり面積">
          <a:extLst>
            <a:ext uri="{FF2B5EF4-FFF2-40B4-BE49-F238E27FC236}">
              <a16:creationId xmlns:a16="http://schemas.microsoft.com/office/drawing/2014/main" id="{00000000-0008-0000-0E00-0000EE020000}"/>
            </a:ext>
          </a:extLst>
        </xdr:cNvPr>
        <xdr:cNvSpPr txBox="1"/>
      </xdr:nvSpPr>
      <xdr:spPr>
        <a:xfrm>
          <a:off x="21075727" y="1867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156036</xdr:rowOff>
    </xdr:from>
    <xdr:ext cx="469744" cy="259045"/>
    <xdr:sp macro="" textlink="">
      <xdr:nvSpPr>
        <xdr:cNvPr id="751" name="n_2mainValue【公民館】&#10;一人当たり面積">
          <a:extLst>
            <a:ext uri="{FF2B5EF4-FFF2-40B4-BE49-F238E27FC236}">
              <a16:creationId xmlns:a16="http://schemas.microsoft.com/office/drawing/2014/main" id="{00000000-0008-0000-0E00-0000EF020000}"/>
            </a:ext>
          </a:extLst>
        </xdr:cNvPr>
        <xdr:cNvSpPr txBox="1"/>
      </xdr:nvSpPr>
      <xdr:spPr>
        <a:xfrm>
          <a:off x="20199427" y="1867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156799</xdr:rowOff>
    </xdr:from>
    <xdr:ext cx="469744" cy="259045"/>
    <xdr:sp macro="" textlink="">
      <xdr:nvSpPr>
        <xdr:cNvPr id="752" name="n_3mainValue【公民館】&#10;一人当たり面積">
          <a:extLst>
            <a:ext uri="{FF2B5EF4-FFF2-40B4-BE49-F238E27FC236}">
              <a16:creationId xmlns:a16="http://schemas.microsoft.com/office/drawing/2014/main" id="{00000000-0008-0000-0E00-0000F0020000}"/>
            </a:ext>
          </a:extLst>
        </xdr:cNvPr>
        <xdr:cNvSpPr txBox="1"/>
      </xdr:nvSpPr>
      <xdr:spPr>
        <a:xfrm>
          <a:off x="19310427" y="1867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157942</xdr:rowOff>
    </xdr:from>
    <xdr:ext cx="469744" cy="259045"/>
    <xdr:sp macro="" textlink="">
      <xdr:nvSpPr>
        <xdr:cNvPr id="753" name="n_4mainValue【公民館】&#10;一人当たり面積">
          <a:extLst>
            <a:ext uri="{FF2B5EF4-FFF2-40B4-BE49-F238E27FC236}">
              <a16:creationId xmlns:a16="http://schemas.microsoft.com/office/drawing/2014/main" id="{00000000-0008-0000-0E00-0000F1020000}"/>
            </a:ext>
          </a:extLst>
        </xdr:cNvPr>
        <xdr:cNvSpPr txBox="1"/>
      </xdr:nvSpPr>
      <xdr:spPr>
        <a:xfrm>
          <a:off x="18421427" y="1867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類似団体と比較して、道路、橋梁・トンネル、公民館の減価償却率が高く、公営住宅、認定子ども園・幼稚園・保育所、学校施設の減価償却率が低い。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道路、橋りょう・トンネルに関して、本村の面積が広いことで、一人当たりの延長は類似団体平均の２倍以上あり、また山が連なる狭隘な地勢であるため、一人当たりの橋りょう、トンネルの資産が類似団体平均の３倍以上となっている。今後、長寿命化計画に基づき、安全･安心の確保と経費の縮減を図っていきたい。</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学校に関して、平成２８年度には減価償却率が類似団体平均を上回っていたが、平成２９年度に小学校統合による新校舎が完成したことで大きく減少した。公営住宅に関して、戸数が少ないため、一人当たりの面積では類似団体平均を大幅に下回っているが、減価償却率については、平成２６～２８年度で復興住宅、高齢者向け住宅を建設したことにより、類似団体平均を大きく下回ることとなった。今後も適正な住宅戸数の供給と、適正な維持管理をしていき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3,155
3,136
672.38
6,671,092
6,483,371
66,143
3,384,678
6,514,546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80010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634865"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26687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673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80010</xdr:rowOff>
    </xdr:from>
    <xdr:to>
      <xdr:col>24</xdr:col>
      <xdr:colOff>152400</xdr:colOff>
      <xdr:row>56</xdr:row>
      <xdr:rowOff>80010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73025</xdr:rowOff>
    </xdr:from>
    <xdr:to>
      <xdr:col>10</xdr:col>
      <xdr:colOff>165100</xdr:colOff>
      <xdr:row>61</xdr:row>
      <xdr:rowOff>3175</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1968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079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8255</xdr:rowOff>
    </xdr:from>
    <xdr:to>
      <xdr:col>24</xdr:col>
      <xdr:colOff>114300</xdr:colOff>
      <xdr:row>63</xdr:row>
      <xdr:rowOff>109855</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45847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158132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F00-00005A000000}"/>
            </a:ext>
          </a:extLst>
        </xdr:cNvPr>
        <xdr:cNvSpPr txBox="1"/>
      </xdr:nvSpPr>
      <xdr:spPr>
        <a:xfrm>
          <a:off x="4673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156845</xdr:rowOff>
    </xdr:from>
    <xdr:to>
      <xdr:col>20</xdr:col>
      <xdr:colOff>38100</xdr:colOff>
      <xdr:row>63</xdr:row>
      <xdr:rowOff>86995</xdr:rowOff>
    </xdr:to>
    <xdr:sp macro="" textlink="">
      <xdr:nvSpPr>
        <xdr:cNvPr id="91" name="楕円 90">
          <a:extLst>
            <a:ext uri="{FF2B5EF4-FFF2-40B4-BE49-F238E27FC236}">
              <a16:creationId xmlns:a16="http://schemas.microsoft.com/office/drawing/2014/main" id="{00000000-0008-0000-0F00-00005B000000}"/>
            </a:ext>
          </a:extLst>
        </xdr:cNvPr>
        <xdr:cNvSpPr/>
      </xdr:nvSpPr>
      <xdr:spPr>
        <a:xfrm>
          <a:off x="3746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36195</xdr:rowOff>
    </xdr:from>
    <xdr:to>
      <xdr:col>24</xdr:col>
      <xdr:colOff>63500</xdr:colOff>
      <xdr:row>63</xdr:row>
      <xdr:rowOff>59055</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3797300" y="108375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133985</xdr:rowOff>
    </xdr:from>
    <xdr:to>
      <xdr:col>15</xdr:col>
      <xdr:colOff>101600</xdr:colOff>
      <xdr:row>63</xdr:row>
      <xdr:rowOff>64135</xdr:rowOff>
    </xdr:to>
    <xdr:sp macro="" textlink="">
      <xdr:nvSpPr>
        <xdr:cNvPr id="93" name="楕円 92">
          <a:extLst>
            <a:ext uri="{FF2B5EF4-FFF2-40B4-BE49-F238E27FC236}">
              <a16:creationId xmlns:a16="http://schemas.microsoft.com/office/drawing/2014/main" id="{00000000-0008-0000-0F00-00005D000000}"/>
            </a:ext>
          </a:extLst>
        </xdr:cNvPr>
        <xdr:cNvSpPr/>
      </xdr:nvSpPr>
      <xdr:spPr>
        <a:xfrm>
          <a:off x="2857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13335</xdr:rowOff>
    </xdr:from>
    <xdr:to>
      <xdr:col>19</xdr:col>
      <xdr:colOff>177800</xdr:colOff>
      <xdr:row>63</xdr:row>
      <xdr:rowOff>36195</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2908300" y="108146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59690</xdr:rowOff>
    </xdr:from>
    <xdr:to>
      <xdr:col>10</xdr:col>
      <xdr:colOff>165100</xdr:colOff>
      <xdr:row>61</xdr:row>
      <xdr:rowOff>161290</xdr:rowOff>
    </xdr:to>
    <xdr:sp macro="" textlink="">
      <xdr:nvSpPr>
        <xdr:cNvPr id="95" name="楕円 94">
          <a:extLst>
            <a:ext uri="{FF2B5EF4-FFF2-40B4-BE49-F238E27FC236}">
              <a16:creationId xmlns:a16="http://schemas.microsoft.com/office/drawing/2014/main" id="{00000000-0008-0000-0F00-00005F000000}"/>
            </a:ext>
          </a:extLst>
        </xdr:cNvPr>
        <xdr:cNvSpPr/>
      </xdr:nvSpPr>
      <xdr:spPr>
        <a:xfrm>
          <a:off x="1968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110490</xdr:rowOff>
    </xdr:from>
    <xdr:to>
      <xdr:col>15</xdr:col>
      <xdr:colOff>50800</xdr:colOff>
      <xdr:row>63</xdr:row>
      <xdr:rowOff>13335</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2019300" y="10568940"/>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17780</xdr:rowOff>
    </xdr:from>
    <xdr:to>
      <xdr:col>6</xdr:col>
      <xdr:colOff>38100</xdr:colOff>
      <xdr:row>61</xdr:row>
      <xdr:rowOff>119380</xdr:rowOff>
    </xdr:to>
    <xdr:sp macro="" textlink="">
      <xdr:nvSpPr>
        <xdr:cNvPr id="97" name="楕円 96">
          <a:extLst>
            <a:ext uri="{FF2B5EF4-FFF2-40B4-BE49-F238E27FC236}">
              <a16:creationId xmlns:a16="http://schemas.microsoft.com/office/drawing/2014/main" id="{00000000-0008-0000-0F00-000061000000}"/>
            </a:ext>
          </a:extLst>
        </xdr:cNvPr>
        <xdr:cNvSpPr/>
      </xdr:nvSpPr>
      <xdr:spPr>
        <a:xfrm>
          <a:off x="1079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68580</xdr:rowOff>
    </xdr:from>
    <xdr:to>
      <xdr:col>10</xdr:col>
      <xdr:colOff>114300</xdr:colOff>
      <xdr:row>61</xdr:row>
      <xdr:rowOff>110490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1130300" y="105270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95902</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3582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19702</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1816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99712</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927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78122</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3582044" y="1087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55262</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27057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152417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1816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110507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927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00000000-0008-0000-0F00-00008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25718</xdr:rowOff>
    </xdr:from>
    <xdr:to>
      <xdr:col>54</xdr:col>
      <xdr:colOff>189865</xdr:colOff>
      <xdr:row>64</xdr:row>
      <xdr:rowOff>67628</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flipV="1">
          <a:off x="10476865" y="9455468"/>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71455</xdr:rowOff>
    </xdr:from>
    <xdr:ext cx="469744" cy="259045"/>
    <xdr:sp macro="" textlink="">
      <xdr:nvSpPr>
        <xdr:cNvPr id="131" name="【体育館・プール】&#10;一人当たり面積最小値テキスト">
          <a:extLst>
            <a:ext uri="{FF2B5EF4-FFF2-40B4-BE49-F238E27FC236}">
              <a16:creationId xmlns:a16="http://schemas.microsoft.com/office/drawing/2014/main" id="{00000000-0008-0000-0F00-000083000000}"/>
            </a:ext>
          </a:extLst>
        </xdr:cNvPr>
        <xdr:cNvSpPr txBox="1"/>
      </xdr:nvSpPr>
      <xdr:spPr>
        <a:xfrm>
          <a:off x="10515600" y="1104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67628</xdr:rowOff>
    </xdr:from>
    <xdr:to>
      <xdr:col>55</xdr:col>
      <xdr:colOff>88900</xdr:colOff>
      <xdr:row>64</xdr:row>
      <xdr:rowOff>67628</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10388600" y="110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143845</xdr:rowOff>
    </xdr:from>
    <xdr:ext cx="469744" cy="259045"/>
    <xdr:sp macro="" textlink="">
      <xdr:nvSpPr>
        <xdr:cNvPr id="133" name="【体育館・プール】&#10;一人当たり面積最大値テキスト">
          <a:extLst>
            <a:ext uri="{FF2B5EF4-FFF2-40B4-BE49-F238E27FC236}">
              <a16:creationId xmlns:a16="http://schemas.microsoft.com/office/drawing/2014/main" id="{00000000-0008-0000-0F00-000085000000}"/>
            </a:ext>
          </a:extLst>
        </xdr:cNvPr>
        <xdr:cNvSpPr txBox="1"/>
      </xdr:nvSpPr>
      <xdr:spPr>
        <a:xfrm>
          <a:off x="10515600" y="923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25718</xdr:rowOff>
    </xdr:from>
    <xdr:to>
      <xdr:col>55</xdr:col>
      <xdr:colOff>88900</xdr:colOff>
      <xdr:row>55</xdr:row>
      <xdr:rowOff>25718</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10388600" y="945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157624</xdr:rowOff>
    </xdr:from>
    <xdr:ext cx="469744" cy="259045"/>
    <xdr:sp macro="" textlink="">
      <xdr:nvSpPr>
        <xdr:cNvPr id="135" name="【体育館・プール】&#10;一人当たり面積平均値テキスト">
          <a:extLst>
            <a:ext uri="{FF2B5EF4-FFF2-40B4-BE49-F238E27FC236}">
              <a16:creationId xmlns:a16="http://schemas.microsoft.com/office/drawing/2014/main" id="{00000000-0008-0000-0F00-000087000000}"/>
            </a:ext>
          </a:extLst>
        </xdr:cNvPr>
        <xdr:cNvSpPr txBox="1"/>
      </xdr:nvSpPr>
      <xdr:spPr>
        <a:xfrm>
          <a:off x="10515600" y="10616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134747</xdr:rowOff>
    </xdr:from>
    <xdr:to>
      <xdr:col>55</xdr:col>
      <xdr:colOff>50800</xdr:colOff>
      <xdr:row>63</xdr:row>
      <xdr:rowOff>64897</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104267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149796</xdr:rowOff>
    </xdr:from>
    <xdr:to>
      <xdr:col>50</xdr:col>
      <xdr:colOff>165100</xdr:colOff>
      <xdr:row>63</xdr:row>
      <xdr:rowOff>79946</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9588500" y="1077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1588</xdr:rowOff>
    </xdr:from>
    <xdr:to>
      <xdr:col>46</xdr:col>
      <xdr:colOff>38100</xdr:colOff>
      <xdr:row>63</xdr:row>
      <xdr:rowOff>103188</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8699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159321</xdr:rowOff>
    </xdr:from>
    <xdr:to>
      <xdr:col>41</xdr:col>
      <xdr:colOff>101600</xdr:colOff>
      <xdr:row>63</xdr:row>
      <xdr:rowOff>89471</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7810500" y="10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40" name="フローチャート: 判断 139">
          <a:extLst>
            <a:ext uri="{FF2B5EF4-FFF2-40B4-BE49-F238E27FC236}">
              <a16:creationId xmlns:a16="http://schemas.microsoft.com/office/drawing/2014/main" id="{00000000-0008-0000-0F00-00008C000000}"/>
            </a:ext>
          </a:extLst>
        </xdr:cNvPr>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16066</xdr:rowOff>
    </xdr:from>
    <xdr:to>
      <xdr:col>55</xdr:col>
      <xdr:colOff>50800</xdr:colOff>
      <xdr:row>63</xdr:row>
      <xdr:rowOff>117666</xdr:rowOff>
    </xdr:to>
    <xdr:sp macro="" textlink="">
      <xdr:nvSpPr>
        <xdr:cNvPr id="146" name="楕円 145">
          <a:extLst>
            <a:ext uri="{FF2B5EF4-FFF2-40B4-BE49-F238E27FC236}">
              <a16:creationId xmlns:a16="http://schemas.microsoft.com/office/drawing/2014/main" id="{00000000-0008-0000-0F00-000092000000}"/>
            </a:ext>
          </a:extLst>
        </xdr:cNvPr>
        <xdr:cNvSpPr/>
      </xdr:nvSpPr>
      <xdr:spPr>
        <a:xfrm>
          <a:off x="10426700" y="108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165943</xdr:rowOff>
    </xdr:from>
    <xdr:ext cx="469744" cy="259045"/>
    <xdr:sp macro="" textlink="">
      <xdr:nvSpPr>
        <xdr:cNvPr id="147" name="【体育館・プール】&#10;一人当たり面積該当値テキスト">
          <a:extLst>
            <a:ext uri="{FF2B5EF4-FFF2-40B4-BE49-F238E27FC236}">
              <a16:creationId xmlns:a16="http://schemas.microsoft.com/office/drawing/2014/main" id="{00000000-0008-0000-0F00-000093000000}"/>
            </a:ext>
          </a:extLst>
        </xdr:cNvPr>
        <xdr:cNvSpPr txBox="1"/>
      </xdr:nvSpPr>
      <xdr:spPr>
        <a:xfrm>
          <a:off x="10515600" y="1079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19876</xdr:rowOff>
    </xdr:from>
    <xdr:to>
      <xdr:col>50</xdr:col>
      <xdr:colOff>165100</xdr:colOff>
      <xdr:row>63</xdr:row>
      <xdr:rowOff>121476</xdr:rowOff>
    </xdr:to>
    <xdr:sp macro="" textlink="">
      <xdr:nvSpPr>
        <xdr:cNvPr id="148" name="楕円 147">
          <a:extLst>
            <a:ext uri="{FF2B5EF4-FFF2-40B4-BE49-F238E27FC236}">
              <a16:creationId xmlns:a16="http://schemas.microsoft.com/office/drawing/2014/main" id="{00000000-0008-0000-0F00-000094000000}"/>
            </a:ext>
          </a:extLst>
        </xdr:cNvPr>
        <xdr:cNvSpPr/>
      </xdr:nvSpPr>
      <xdr:spPr>
        <a:xfrm>
          <a:off x="9588500" y="1082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66866</xdr:rowOff>
    </xdr:from>
    <xdr:to>
      <xdr:col>55</xdr:col>
      <xdr:colOff>0</xdr:colOff>
      <xdr:row>63</xdr:row>
      <xdr:rowOff>70676</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flipV="1">
          <a:off x="9639300" y="10868216"/>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24257</xdr:rowOff>
    </xdr:from>
    <xdr:to>
      <xdr:col>46</xdr:col>
      <xdr:colOff>38100</xdr:colOff>
      <xdr:row>63</xdr:row>
      <xdr:rowOff>125857</xdr:rowOff>
    </xdr:to>
    <xdr:sp macro="" textlink="">
      <xdr:nvSpPr>
        <xdr:cNvPr id="150" name="楕円 149">
          <a:extLst>
            <a:ext uri="{FF2B5EF4-FFF2-40B4-BE49-F238E27FC236}">
              <a16:creationId xmlns:a16="http://schemas.microsoft.com/office/drawing/2014/main" id="{00000000-0008-0000-0F00-000096000000}"/>
            </a:ext>
          </a:extLst>
        </xdr:cNvPr>
        <xdr:cNvSpPr/>
      </xdr:nvSpPr>
      <xdr:spPr>
        <a:xfrm>
          <a:off x="8699500" y="1082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70676</xdr:rowOff>
    </xdr:from>
    <xdr:to>
      <xdr:col>50</xdr:col>
      <xdr:colOff>114300</xdr:colOff>
      <xdr:row>63</xdr:row>
      <xdr:rowOff>75057</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flipV="1">
          <a:off x="8750300" y="10872026"/>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45974</xdr:rowOff>
    </xdr:from>
    <xdr:to>
      <xdr:col>41</xdr:col>
      <xdr:colOff>101600</xdr:colOff>
      <xdr:row>63</xdr:row>
      <xdr:rowOff>147574</xdr:rowOff>
    </xdr:to>
    <xdr:sp macro="" textlink="">
      <xdr:nvSpPr>
        <xdr:cNvPr id="152" name="楕円 151">
          <a:extLst>
            <a:ext uri="{FF2B5EF4-FFF2-40B4-BE49-F238E27FC236}">
              <a16:creationId xmlns:a16="http://schemas.microsoft.com/office/drawing/2014/main" id="{00000000-0008-0000-0F00-000098000000}"/>
            </a:ext>
          </a:extLst>
        </xdr:cNvPr>
        <xdr:cNvSpPr/>
      </xdr:nvSpPr>
      <xdr:spPr>
        <a:xfrm>
          <a:off x="7810500" y="1084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75057</xdr:rowOff>
    </xdr:from>
    <xdr:to>
      <xdr:col>45</xdr:col>
      <xdr:colOff>177800</xdr:colOff>
      <xdr:row>63</xdr:row>
      <xdr:rowOff>96774</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flipV="1">
          <a:off x="7861300" y="1087640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51118</xdr:rowOff>
    </xdr:from>
    <xdr:to>
      <xdr:col>36</xdr:col>
      <xdr:colOff>165100</xdr:colOff>
      <xdr:row>63</xdr:row>
      <xdr:rowOff>152718</xdr:rowOff>
    </xdr:to>
    <xdr:sp macro="" textlink="">
      <xdr:nvSpPr>
        <xdr:cNvPr id="154" name="楕円 153">
          <a:extLst>
            <a:ext uri="{FF2B5EF4-FFF2-40B4-BE49-F238E27FC236}">
              <a16:creationId xmlns:a16="http://schemas.microsoft.com/office/drawing/2014/main" id="{00000000-0008-0000-0F00-00009A000000}"/>
            </a:ext>
          </a:extLst>
        </xdr:cNvPr>
        <xdr:cNvSpPr/>
      </xdr:nvSpPr>
      <xdr:spPr>
        <a:xfrm>
          <a:off x="6921500" y="1085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96774</xdr:rowOff>
    </xdr:from>
    <xdr:to>
      <xdr:col>41</xdr:col>
      <xdr:colOff>50800</xdr:colOff>
      <xdr:row>63</xdr:row>
      <xdr:rowOff>101918</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flipV="1">
          <a:off x="6972300" y="10898124"/>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96473</xdr:rowOff>
    </xdr:from>
    <xdr:ext cx="469744" cy="259045"/>
    <xdr:sp macro="" textlink="">
      <xdr:nvSpPr>
        <xdr:cNvPr id="156" name="n_1aveValue【体育館・プール】&#10;一人当たり面積">
          <a:extLst>
            <a:ext uri="{FF2B5EF4-FFF2-40B4-BE49-F238E27FC236}">
              <a16:creationId xmlns:a16="http://schemas.microsoft.com/office/drawing/2014/main" id="{00000000-0008-0000-0F00-00009C000000}"/>
            </a:ext>
          </a:extLst>
        </xdr:cNvPr>
        <xdr:cNvSpPr txBox="1"/>
      </xdr:nvSpPr>
      <xdr:spPr>
        <a:xfrm>
          <a:off x="9391727" y="1055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119715</xdr:rowOff>
    </xdr:from>
    <xdr:ext cx="469744" cy="259045"/>
    <xdr:sp macro="" textlink="">
      <xdr:nvSpPr>
        <xdr:cNvPr id="157" name="n_2aveValue【体育館・プール】&#10;一人当たり面積">
          <a:extLst>
            <a:ext uri="{FF2B5EF4-FFF2-40B4-BE49-F238E27FC236}">
              <a16:creationId xmlns:a16="http://schemas.microsoft.com/office/drawing/2014/main" id="{00000000-0008-0000-0F00-00009D000000}"/>
            </a:ext>
          </a:extLst>
        </xdr:cNvPr>
        <xdr:cNvSpPr txBox="1"/>
      </xdr:nvSpPr>
      <xdr:spPr>
        <a:xfrm>
          <a:off x="8515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105998</xdr:rowOff>
    </xdr:from>
    <xdr:ext cx="469744" cy="259045"/>
    <xdr:sp macro="" textlink="">
      <xdr:nvSpPr>
        <xdr:cNvPr id="158" name="n_3aveValue【体育館・プール】&#10;一人当たり面積">
          <a:extLst>
            <a:ext uri="{FF2B5EF4-FFF2-40B4-BE49-F238E27FC236}">
              <a16:creationId xmlns:a16="http://schemas.microsoft.com/office/drawing/2014/main" id="{00000000-0008-0000-0F00-00009E000000}"/>
            </a:ext>
          </a:extLst>
        </xdr:cNvPr>
        <xdr:cNvSpPr txBox="1"/>
      </xdr:nvSpPr>
      <xdr:spPr>
        <a:xfrm>
          <a:off x="7626427" y="105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119715</xdr:rowOff>
    </xdr:from>
    <xdr:ext cx="469744" cy="259045"/>
    <xdr:sp macro="" textlink="">
      <xdr:nvSpPr>
        <xdr:cNvPr id="159" name="n_4aveValue【体育館・プール】&#10;一人当たり面積">
          <a:extLst>
            <a:ext uri="{FF2B5EF4-FFF2-40B4-BE49-F238E27FC236}">
              <a16:creationId xmlns:a16="http://schemas.microsoft.com/office/drawing/2014/main" id="{00000000-0008-0000-0F00-00009F000000}"/>
            </a:ext>
          </a:extLst>
        </xdr:cNvPr>
        <xdr:cNvSpPr txBox="1"/>
      </xdr:nvSpPr>
      <xdr:spPr>
        <a:xfrm>
          <a:off x="6737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112603</xdr:rowOff>
    </xdr:from>
    <xdr:ext cx="469744" cy="259045"/>
    <xdr:sp macro="" textlink="">
      <xdr:nvSpPr>
        <xdr:cNvPr id="160" name="n_1mainValue【体育館・プール】&#10;一人当たり面積">
          <a:extLst>
            <a:ext uri="{FF2B5EF4-FFF2-40B4-BE49-F238E27FC236}">
              <a16:creationId xmlns:a16="http://schemas.microsoft.com/office/drawing/2014/main" id="{00000000-0008-0000-0F00-0000A0000000}"/>
            </a:ext>
          </a:extLst>
        </xdr:cNvPr>
        <xdr:cNvSpPr txBox="1"/>
      </xdr:nvSpPr>
      <xdr:spPr>
        <a:xfrm>
          <a:off x="9391727" y="1091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116984</xdr:rowOff>
    </xdr:from>
    <xdr:ext cx="469744" cy="259045"/>
    <xdr:sp macro="" textlink="">
      <xdr:nvSpPr>
        <xdr:cNvPr id="161" name="n_2mainValue【体育館・プール】&#10;一人当たり面積">
          <a:extLst>
            <a:ext uri="{FF2B5EF4-FFF2-40B4-BE49-F238E27FC236}">
              <a16:creationId xmlns:a16="http://schemas.microsoft.com/office/drawing/2014/main" id="{00000000-0008-0000-0F00-0000A1000000}"/>
            </a:ext>
          </a:extLst>
        </xdr:cNvPr>
        <xdr:cNvSpPr txBox="1"/>
      </xdr:nvSpPr>
      <xdr:spPr>
        <a:xfrm>
          <a:off x="8515427" y="1091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138701</xdr:rowOff>
    </xdr:from>
    <xdr:ext cx="469744" cy="259045"/>
    <xdr:sp macro="" textlink="">
      <xdr:nvSpPr>
        <xdr:cNvPr id="162" name="n_3mainValue【体育館・プール】&#10;一人当たり面積">
          <a:extLst>
            <a:ext uri="{FF2B5EF4-FFF2-40B4-BE49-F238E27FC236}">
              <a16:creationId xmlns:a16="http://schemas.microsoft.com/office/drawing/2014/main" id="{00000000-0008-0000-0F00-0000A2000000}"/>
            </a:ext>
          </a:extLst>
        </xdr:cNvPr>
        <xdr:cNvSpPr txBox="1"/>
      </xdr:nvSpPr>
      <xdr:spPr>
        <a:xfrm>
          <a:off x="7626427" y="1094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143845</xdr:rowOff>
    </xdr:from>
    <xdr:ext cx="469744" cy="259045"/>
    <xdr:sp macro="" textlink="">
      <xdr:nvSpPr>
        <xdr:cNvPr id="163" name="n_4mainValue【体育館・プール】&#10;一人当たり面積">
          <a:extLst>
            <a:ext uri="{FF2B5EF4-FFF2-40B4-BE49-F238E27FC236}">
              <a16:creationId xmlns:a16="http://schemas.microsoft.com/office/drawing/2014/main" id="{00000000-0008-0000-0F00-0000A3000000}"/>
            </a:ext>
          </a:extLst>
        </xdr:cNvPr>
        <xdr:cNvSpPr txBox="1"/>
      </xdr:nvSpPr>
      <xdr:spPr>
        <a:xfrm>
          <a:off x="6737427" y="1094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a:extLst>
            <a:ext uri="{FF2B5EF4-FFF2-40B4-BE49-F238E27FC236}">
              <a16:creationId xmlns:a16="http://schemas.microsoft.com/office/drawing/2014/main" id="{00000000-0008-0000-0F00-0000BA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88" name="【福祉施設】&#10;有形固定資産減価償却率最小値テキスト">
          <a:extLst>
            <a:ext uri="{FF2B5EF4-FFF2-40B4-BE49-F238E27FC236}">
              <a16:creationId xmlns:a16="http://schemas.microsoft.com/office/drawing/2014/main" id="{00000000-0008-0000-0F00-0000BC000000}"/>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90" name="【福祉施設】&#10;有形固定資産減価償却率最大値テキスト">
          <a:extLst>
            <a:ext uri="{FF2B5EF4-FFF2-40B4-BE49-F238E27FC236}">
              <a16:creationId xmlns:a16="http://schemas.microsoft.com/office/drawing/2014/main" id="{00000000-0008-0000-0F00-0000BE000000}"/>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29227</xdr:rowOff>
    </xdr:from>
    <xdr:ext cx="405111" cy="259045"/>
    <xdr:sp macro="" textlink="">
      <xdr:nvSpPr>
        <xdr:cNvPr id="192" name="【福祉施設】&#10;有形固定資産減価償却率平均値テキスト">
          <a:extLst>
            <a:ext uri="{FF2B5EF4-FFF2-40B4-BE49-F238E27FC236}">
              <a16:creationId xmlns:a16="http://schemas.microsoft.com/office/drawing/2014/main" id="{00000000-0008-0000-0F00-0000C0000000}"/>
            </a:ext>
          </a:extLst>
        </xdr:cNvPr>
        <xdr:cNvSpPr txBox="1"/>
      </xdr:nvSpPr>
      <xdr:spPr>
        <a:xfrm>
          <a:off x="4673600" y="1391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50800</xdr:rowOff>
    </xdr:from>
    <xdr:to>
      <xdr:col>24</xdr:col>
      <xdr:colOff>114300</xdr:colOff>
      <xdr:row>81</xdr:row>
      <xdr:rowOff>152400</xdr:rowOff>
    </xdr:to>
    <xdr:sp macro="" textlink="">
      <xdr:nvSpPr>
        <xdr:cNvPr id="193" name="フローチャート: 判断 192">
          <a:extLst>
            <a:ext uri="{FF2B5EF4-FFF2-40B4-BE49-F238E27FC236}">
              <a16:creationId xmlns:a16="http://schemas.microsoft.com/office/drawing/2014/main" id="{00000000-0008-0000-0F00-0000C1000000}"/>
            </a:ext>
          </a:extLst>
        </xdr:cNvPr>
        <xdr:cNvSpPr/>
      </xdr:nvSpPr>
      <xdr:spPr>
        <a:xfrm>
          <a:off x="45847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143511</xdr:rowOff>
    </xdr:from>
    <xdr:to>
      <xdr:col>20</xdr:col>
      <xdr:colOff>38100</xdr:colOff>
      <xdr:row>81</xdr:row>
      <xdr:rowOff>73661</xdr:rowOff>
    </xdr:to>
    <xdr:sp macro="" textlink="">
      <xdr:nvSpPr>
        <xdr:cNvPr id="194" name="フローチャート: 判断 193">
          <a:extLst>
            <a:ext uri="{FF2B5EF4-FFF2-40B4-BE49-F238E27FC236}">
              <a16:creationId xmlns:a16="http://schemas.microsoft.com/office/drawing/2014/main" id="{00000000-0008-0000-0F00-0000C2000000}"/>
            </a:ext>
          </a:extLst>
        </xdr:cNvPr>
        <xdr:cNvSpPr/>
      </xdr:nvSpPr>
      <xdr:spPr>
        <a:xfrm>
          <a:off x="3746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195" name="フローチャート: 判断 194">
          <a:extLst>
            <a:ext uri="{FF2B5EF4-FFF2-40B4-BE49-F238E27FC236}">
              <a16:creationId xmlns:a16="http://schemas.microsoft.com/office/drawing/2014/main" id="{00000000-0008-0000-0F00-0000C3000000}"/>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130811</xdr:rowOff>
    </xdr:from>
    <xdr:to>
      <xdr:col>10</xdr:col>
      <xdr:colOff>165100</xdr:colOff>
      <xdr:row>81</xdr:row>
      <xdr:rowOff>60961</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1968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120650</xdr:rowOff>
    </xdr:from>
    <xdr:to>
      <xdr:col>6</xdr:col>
      <xdr:colOff>38100</xdr:colOff>
      <xdr:row>81</xdr:row>
      <xdr:rowOff>50800</xdr:rowOff>
    </xdr:to>
    <xdr:sp macro="" textlink="">
      <xdr:nvSpPr>
        <xdr:cNvPr id="197" name="フローチャート: 判断 196">
          <a:extLst>
            <a:ext uri="{FF2B5EF4-FFF2-40B4-BE49-F238E27FC236}">
              <a16:creationId xmlns:a16="http://schemas.microsoft.com/office/drawing/2014/main" id="{00000000-0008-0000-0F00-0000C5000000}"/>
            </a:ext>
          </a:extLst>
        </xdr:cNvPr>
        <xdr:cNvSpPr/>
      </xdr:nvSpPr>
      <xdr:spPr>
        <a:xfrm>
          <a:off x="1079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58420</xdr:rowOff>
    </xdr:from>
    <xdr:to>
      <xdr:col>24</xdr:col>
      <xdr:colOff>114300</xdr:colOff>
      <xdr:row>80</xdr:row>
      <xdr:rowOff>160020</xdr:rowOff>
    </xdr:to>
    <xdr:sp macro="" textlink="">
      <xdr:nvSpPr>
        <xdr:cNvPr id="203" name="楕円 202">
          <a:extLst>
            <a:ext uri="{FF2B5EF4-FFF2-40B4-BE49-F238E27FC236}">
              <a16:creationId xmlns:a16="http://schemas.microsoft.com/office/drawing/2014/main" id="{00000000-0008-0000-0F00-0000CB000000}"/>
            </a:ext>
          </a:extLst>
        </xdr:cNvPr>
        <xdr:cNvSpPr/>
      </xdr:nvSpPr>
      <xdr:spPr>
        <a:xfrm>
          <a:off x="4584700" y="137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81297</xdr:rowOff>
    </xdr:from>
    <xdr:ext cx="405111" cy="259045"/>
    <xdr:sp macro="" textlink="">
      <xdr:nvSpPr>
        <xdr:cNvPr id="204" name="【福祉施設】&#10;有形固定資産減価償却率該当値テキスト">
          <a:extLst>
            <a:ext uri="{FF2B5EF4-FFF2-40B4-BE49-F238E27FC236}">
              <a16:creationId xmlns:a16="http://schemas.microsoft.com/office/drawing/2014/main" id="{00000000-0008-0000-0F00-0000CC000000}"/>
            </a:ext>
          </a:extLst>
        </xdr:cNvPr>
        <xdr:cNvSpPr txBox="1"/>
      </xdr:nvSpPr>
      <xdr:spPr>
        <a:xfrm>
          <a:off x="4673600" y="1362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19050</xdr:rowOff>
    </xdr:from>
    <xdr:to>
      <xdr:col>20</xdr:col>
      <xdr:colOff>38100</xdr:colOff>
      <xdr:row>80</xdr:row>
      <xdr:rowOff>120650</xdr:rowOff>
    </xdr:to>
    <xdr:sp macro="" textlink="">
      <xdr:nvSpPr>
        <xdr:cNvPr id="205" name="楕円 204">
          <a:extLst>
            <a:ext uri="{FF2B5EF4-FFF2-40B4-BE49-F238E27FC236}">
              <a16:creationId xmlns:a16="http://schemas.microsoft.com/office/drawing/2014/main" id="{00000000-0008-0000-0F00-0000CD000000}"/>
            </a:ext>
          </a:extLst>
        </xdr:cNvPr>
        <xdr:cNvSpPr/>
      </xdr:nvSpPr>
      <xdr:spPr>
        <a:xfrm>
          <a:off x="37465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69850</xdr:rowOff>
    </xdr:from>
    <xdr:to>
      <xdr:col>24</xdr:col>
      <xdr:colOff>63500</xdr:colOff>
      <xdr:row>80</xdr:row>
      <xdr:rowOff>109220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3797300" y="13785850"/>
          <a:ext cx="8382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168911</xdr:rowOff>
    </xdr:from>
    <xdr:to>
      <xdr:col>15</xdr:col>
      <xdr:colOff>101600</xdr:colOff>
      <xdr:row>80</xdr:row>
      <xdr:rowOff>99061</xdr:rowOff>
    </xdr:to>
    <xdr:sp macro="" textlink="">
      <xdr:nvSpPr>
        <xdr:cNvPr id="207" name="楕円 206">
          <a:extLst>
            <a:ext uri="{FF2B5EF4-FFF2-40B4-BE49-F238E27FC236}">
              <a16:creationId xmlns:a16="http://schemas.microsoft.com/office/drawing/2014/main" id="{00000000-0008-0000-0F00-0000CF000000}"/>
            </a:ext>
          </a:extLst>
        </xdr:cNvPr>
        <xdr:cNvSpPr/>
      </xdr:nvSpPr>
      <xdr:spPr>
        <a:xfrm>
          <a:off x="2857500" y="1371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48261</xdr:rowOff>
    </xdr:from>
    <xdr:to>
      <xdr:col>19</xdr:col>
      <xdr:colOff>177800</xdr:colOff>
      <xdr:row>80</xdr:row>
      <xdr:rowOff>69850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2908300" y="13764261"/>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10161</xdr:rowOff>
    </xdr:from>
    <xdr:to>
      <xdr:col>10</xdr:col>
      <xdr:colOff>165100</xdr:colOff>
      <xdr:row>80</xdr:row>
      <xdr:rowOff>111761</xdr:rowOff>
    </xdr:to>
    <xdr:sp macro="" textlink="">
      <xdr:nvSpPr>
        <xdr:cNvPr id="209" name="楕円 208">
          <a:extLst>
            <a:ext uri="{FF2B5EF4-FFF2-40B4-BE49-F238E27FC236}">
              <a16:creationId xmlns:a16="http://schemas.microsoft.com/office/drawing/2014/main" id="{00000000-0008-0000-0F00-0000D1000000}"/>
            </a:ext>
          </a:extLst>
        </xdr:cNvPr>
        <xdr:cNvSpPr/>
      </xdr:nvSpPr>
      <xdr:spPr>
        <a:xfrm>
          <a:off x="1968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48261</xdr:rowOff>
    </xdr:from>
    <xdr:to>
      <xdr:col>15</xdr:col>
      <xdr:colOff>50800</xdr:colOff>
      <xdr:row>80</xdr:row>
      <xdr:rowOff>60961</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flipV="1">
          <a:off x="2019300" y="13764261"/>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34289</xdr:rowOff>
    </xdr:from>
    <xdr:to>
      <xdr:col>6</xdr:col>
      <xdr:colOff>38100</xdr:colOff>
      <xdr:row>80</xdr:row>
      <xdr:rowOff>135889</xdr:rowOff>
    </xdr:to>
    <xdr:sp macro="" textlink="">
      <xdr:nvSpPr>
        <xdr:cNvPr id="211" name="楕円 210">
          <a:extLst>
            <a:ext uri="{FF2B5EF4-FFF2-40B4-BE49-F238E27FC236}">
              <a16:creationId xmlns:a16="http://schemas.microsoft.com/office/drawing/2014/main" id="{00000000-0008-0000-0F00-0000D3000000}"/>
            </a:ext>
          </a:extLst>
        </xdr:cNvPr>
        <xdr:cNvSpPr/>
      </xdr:nvSpPr>
      <xdr:spPr>
        <a:xfrm>
          <a:off x="10795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60961</xdr:rowOff>
    </xdr:from>
    <xdr:to>
      <xdr:col>10</xdr:col>
      <xdr:colOff>114300</xdr:colOff>
      <xdr:row>80</xdr:row>
      <xdr:rowOff>85089</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flipV="1">
          <a:off x="1130300" y="137769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64788</xdr:rowOff>
    </xdr:from>
    <xdr:ext cx="405111" cy="259045"/>
    <xdr:sp macro="" textlink="">
      <xdr:nvSpPr>
        <xdr:cNvPr id="213" name="n_1aveValue【福祉施設】&#10;有形固定資産減価償却率">
          <a:extLst>
            <a:ext uri="{FF2B5EF4-FFF2-40B4-BE49-F238E27FC236}">
              <a16:creationId xmlns:a16="http://schemas.microsoft.com/office/drawing/2014/main" id="{00000000-0008-0000-0F00-0000D5000000}"/>
            </a:ext>
          </a:extLst>
        </xdr:cNvPr>
        <xdr:cNvSpPr txBox="1"/>
      </xdr:nvSpPr>
      <xdr:spPr>
        <a:xfrm>
          <a:off x="3582044"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45738</xdr:rowOff>
    </xdr:from>
    <xdr:ext cx="405111" cy="259045"/>
    <xdr:sp macro="" textlink="">
      <xdr:nvSpPr>
        <xdr:cNvPr id="214" name="n_2aveValue【福祉施設】&#10;有形固定資産減価償却率">
          <a:extLst>
            <a:ext uri="{FF2B5EF4-FFF2-40B4-BE49-F238E27FC236}">
              <a16:creationId xmlns:a16="http://schemas.microsoft.com/office/drawing/2014/main" id="{00000000-0008-0000-0F00-0000D6000000}"/>
            </a:ext>
          </a:extLst>
        </xdr:cNvPr>
        <xdr:cNvSpPr txBox="1"/>
      </xdr:nvSpPr>
      <xdr:spPr>
        <a:xfrm>
          <a:off x="2705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215" name="n_3aveValue【福祉施設】&#10;有形固定資産減価償却率">
          <a:extLst>
            <a:ext uri="{FF2B5EF4-FFF2-40B4-BE49-F238E27FC236}">
              <a16:creationId xmlns:a16="http://schemas.microsoft.com/office/drawing/2014/main" id="{00000000-0008-0000-0F00-0000D7000000}"/>
            </a:ext>
          </a:extLst>
        </xdr:cNvPr>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41927</xdr:rowOff>
    </xdr:from>
    <xdr:ext cx="405111" cy="259045"/>
    <xdr:sp macro="" textlink="">
      <xdr:nvSpPr>
        <xdr:cNvPr id="216" name="n_4aveValue【福祉施設】&#10;有形固定資産減価償却率">
          <a:extLst>
            <a:ext uri="{FF2B5EF4-FFF2-40B4-BE49-F238E27FC236}">
              <a16:creationId xmlns:a16="http://schemas.microsoft.com/office/drawing/2014/main" id="{00000000-0008-0000-0F00-0000D8000000}"/>
            </a:ext>
          </a:extLst>
        </xdr:cNvPr>
        <xdr:cNvSpPr txBox="1"/>
      </xdr:nvSpPr>
      <xdr:spPr>
        <a:xfrm>
          <a:off x="9277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137177</xdr:rowOff>
    </xdr:from>
    <xdr:ext cx="405111" cy="259045"/>
    <xdr:sp macro="" textlink="">
      <xdr:nvSpPr>
        <xdr:cNvPr id="217" name="n_1mainValue【福祉施設】&#10;有形固定資産減価償却率">
          <a:extLst>
            <a:ext uri="{FF2B5EF4-FFF2-40B4-BE49-F238E27FC236}">
              <a16:creationId xmlns:a16="http://schemas.microsoft.com/office/drawing/2014/main" id="{00000000-0008-0000-0F00-0000D9000000}"/>
            </a:ext>
          </a:extLst>
        </xdr:cNvPr>
        <xdr:cNvSpPr txBox="1"/>
      </xdr:nvSpPr>
      <xdr:spPr>
        <a:xfrm>
          <a:off x="3582044" y="1351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115588</xdr:rowOff>
    </xdr:from>
    <xdr:ext cx="405111" cy="259045"/>
    <xdr:sp macro="" textlink="">
      <xdr:nvSpPr>
        <xdr:cNvPr id="218" name="n_2mainValue【福祉施設】&#10;有形固定資産減価償却率">
          <a:extLst>
            <a:ext uri="{FF2B5EF4-FFF2-40B4-BE49-F238E27FC236}">
              <a16:creationId xmlns:a16="http://schemas.microsoft.com/office/drawing/2014/main" id="{00000000-0008-0000-0F00-0000DA000000}"/>
            </a:ext>
          </a:extLst>
        </xdr:cNvPr>
        <xdr:cNvSpPr txBox="1"/>
      </xdr:nvSpPr>
      <xdr:spPr>
        <a:xfrm>
          <a:off x="2705744" y="1348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128288</xdr:rowOff>
    </xdr:from>
    <xdr:ext cx="405111" cy="259045"/>
    <xdr:sp macro="" textlink="">
      <xdr:nvSpPr>
        <xdr:cNvPr id="219" name="n_3mainValue【福祉施設】&#10;有形固定資産減価償却率">
          <a:extLst>
            <a:ext uri="{FF2B5EF4-FFF2-40B4-BE49-F238E27FC236}">
              <a16:creationId xmlns:a16="http://schemas.microsoft.com/office/drawing/2014/main" id="{00000000-0008-0000-0F00-0000DB000000}"/>
            </a:ext>
          </a:extLst>
        </xdr:cNvPr>
        <xdr:cNvSpPr txBox="1"/>
      </xdr:nvSpPr>
      <xdr:spPr>
        <a:xfrm>
          <a:off x="1816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152416</xdr:rowOff>
    </xdr:from>
    <xdr:ext cx="405111" cy="259045"/>
    <xdr:sp macro="" textlink="">
      <xdr:nvSpPr>
        <xdr:cNvPr id="220" name="n_4mainValue【福祉施設】&#10;有形固定資産減価償却率">
          <a:extLst>
            <a:ext uri="{FF2B5EF4-FFF2-40B4-BE49-F238E27FC236}">
              <a16:creationId xmlns:a16="http://schemas.microsoft.com/office/drawing/2014/main" id="{00000000-0008-0000-0F00-0000DC000000}"/>
            </a:ext>
          </a:extLst>
        </xdr:cNvPr>
        <xdr:cNvSpPr txBox="1"/>
      </xdr:nvSpPr>
      <xdr:spPr>
        <a:xfrm>
          <a:off x="927744" y="1352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a:extLst>
            <a:ext uri="{FF2B5EF4-FFF2-40B4-BE49-F238E27FC236}">
              <a16:creationId xmlns:a16="http://schemas.microsoft.com/office/drawing/2014/main" id="{00000000-0008-0000-0F00-0000F1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44729</xdr:rowOff>
    </xdr:from>
    <xdr:to>
      <xdr:col>54</xdr:col>
      <xdr:colOff>189865</xdr:colOff>
      <xdr:row>86</xdr:row>
      <xdr:rowOff>33071</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flipV="1">
          <a:off x="10476865" y="13589279"/>
          <a:ext cx="0" cy="11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36898</xdr:rowOff>
    </xdr:from>
    <xdr:ext cx="469744" cy="259045"/>
    <xdr:sp macro="" textlink="">
      <xdr:nvSpPr>
        <xdr:cNvPr id="243" name="【福祉施設】&#10;一人当たり面積最小値テキスト">
          <a:extLst>
            <a:ext uri="{FF2B5EF4-FFF2-40B4-BE49-F238E27FC236}">
              <a16:creationId xmlns:a16="http://schemas.microsoft.com/office/drawing/2014/main" id="{00000000-0008-0000-0F00-0000F3000000}"/>
            </a:ext>
          </a:extLst>
        </xdr:cNvPr>
        <xdr:cNvSpPr txBox="1"/>
      </xdr:nvSpPr>
      <xdr:spPr>
        <a:xfrm>
          <a:off x="10515600" y="147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33071</xdr:rowOff>
    </xdr:from>
    <xdr:to>
      <xdr:col>55</xdr:col>
      <xdr:colOff>88900</xdr:colOff>
      <xdr:row>86</xdr:row>
      <xdr:rowOff>33071</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10388600" y="1477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162856</xdr:rowOff>
    </xdr:from>
    <xdr:ext cx="469744" cy="259045"/>
    <xdr:sp macro="" textlink="">
      <xdr:nvSpPr>
        <xdr:cNvPr id="245" name="【福祉施設】&#10;一人当たり面積最大値テキスト">
          <a:extLst>
            <a:ext uri="{FF2B5EF4-FFF2-40B4-BE49-F238E27FC236}">
              <a16:creationId xmlns:a16="http://schemas.microsoft.com/office/drawing/2014/main" id="{00000000-0008-0000-0F00-0000F5000000}"/>
            </a:ext>
          </a:extLst>
        </xdr:cNvPr>
        <xdr:cNvSpPr txBox="1"/>
      </xdr:nvSpPr>
      <xdr:spPr>
        <a:xfrm>
          <a:off x="10515600" y="133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44729</xdr:rowOff>
    </xdr:from>
    <xdr:to>
      <xdr:col>55</xdr:col>
      <xdr:colOff>88900</xdr:colOff>
      <xdr:row>79</xdr:row>
      <xdr:rowOff>44729</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10388600" y="13589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133748</xdr:rowOff>
    </xdr:from>
    <xdr:ext cx="469744" cy="259045"/>
    <xdr:sp macro="" textlink="">
      <xdr:nvSpPr>
        <xdr:cNvPr id="247" name="【福祉施設】&#10;一人当たり面積平均値テキスト">
          <a:extLst>
            <a:ext uri="{FF2B5EF4-FFF2-40B4-BE49-F238E27FC236}">
              <a16:creationId xmlns:a16="http://schemas.microsoft.com/office/drawing/2014/main" id="{00000000-0008-0000-0F00-0000F7000000}"/>
            </a:ext>
          </a:extLst>
        </xdr:cNvPr>
        <xdr:cNvSpPr txBox="1"/>
      </xdr:nvSpPr>
      <xdr:spPr>
        <a:xfrm>
          <a:off x="10515600" y="14535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155321</xdr:rowOff>
    </xdr:from>
    <xdr:to>
      <xdr:col>55</xdr:col>
      <xdr:colOff>50800</xdr:colOff>
      <xdr:row>85</xdr:row>
      <xdr:rowOff>85471</xdr:rowOff>
    </xdr:to>
    <xdr:sp macro="" textlink="">
      <xdr:nvSpPr>
        <xdr:cNvPr id="248" name="フローチャート: 判断 247">
          <a:extLst>
            <a:ext uri="{FF2B5EF4-FFF2-40B4-BE49-F238E27FC236}">
              <a16:creationId xmlns:a16="http://schemas.microsoft.com/office/drawing/2014/main" id="{00000000-0008-0000-0F00-0000F8000000}"/>
            </a:ext>
          </a:extLst>
        </xdr:cNvPr>
        <xdr:cNvSpPr/>
      </xdr:nvSpPr>
      <xdr:spPr>
        <a:xfrm>
          <a:off x="10426700" y="1455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169266</xdr:rowOff>
    </xdr:from>
    <xdr:to>
      <xdr:col>50</xdr:col>
      <xdr:colOff>165100</xdr:colOff>
      <xdr:row>85</xdr:row>
      <xdr:rowOff>99416</xdr:rowOff>
    </xdr:to>
    <xdr:sp macro="" textlink="">
      <xdr:nvSpPr>
        <xdr:cNvPr id="249" name="フローチャート: 判断 248">
          <a:extLst>
            <a:ext uri="{FF2B5EF4-FFF2-40B4-BE49-F238E27FC236}">
              <a16:creationId xmlns:a16="http://schemas.microsoft.com/office/drawing/2014/main" id="{00000000-0008-0000-0F00-0000F9000000}"/>
            </a:ext>
          </a:extLst>
        </xdr:cNvPr>
        <xdr:cNvSpPr/>
      </xdr:nvSpPr>
      <xdr:spPr>
        <a:xfrm>
          <a:off x="9588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6502</xdr:rowOff>
    </xdr:from>
    <xdr:to>
      <xdr:col>46</xdr:col>
      <xdr:colOff>38100</xdr:colOff>
      <xdr:row>85</xdr:row>
      <xdr:rowOff>108102</xdr:rowOff>
    </xdr:to>
    <xdr:sp macro="" textlink="">
      <xdr:nvSpPr>
        <xdr:cNvPr id="250" name="フローチャート: 判断 249">
          <a:extLst>
            <a:ext uri="{FF2B5EF4-FFF2-40B4-BE49-F238E27FC236}">
              <a16:creationId xmlns:a16="http://schemas.microsoft.com/office/drawing/2014/main" id="{00000000-0008-0000-0F00-0000FA000000}"/>
            </a:ext>
          </a:extLst>
        </xdr:cNvPr>
        <xdr:cNvSpPr/>
      </xdr:nvSpPr>
      <xdr:spPr>
        <a:xfrm>
          <a:off x="8699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23648</xdr:rowOff>
    </xdr:from>
    <xdr:to>
      <xdr:col>41</xdr:col>
      <xdr:colOff>101600</xdr:colOff>
      <xdr:row>85</xdr:row>
      <xdr:rowOff>125248</xdr:rowOff>
    </xdr:to>
    <xdr:sp macro="" textlink="">
      <xdr:nvSpPr>
        <xdr:cNvPr id="251" name="フローチャート: 判断 250">
          <a:extLst>
            <a:ext uri="{FF2B5EF4-FFF2-40B4-BE49-F238E27FC236}">
              <a16:creationId xmlns:a16="http://schemas.microsoft.com/office/drawing/2014/main" id="{00000000-0008-0000-0F00-0000FB000000}"/>
            </a:ext>
          </a:extLst>
        </xdr:cNvPr>
        <xdr:cNvSpPr/>
      </xdr:nvSpPr>
      <xdr:spPr>
        <a:xfrm>
          <a:off x="7810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252" name="フローチャート: 判断 251">
          <a:extLst>
            <a:ext uri="{FF2B5EF4-FFF2-40B4-BE49-F238E27FC236}">
              <a16:creationId xmlns:a16="http://schemas.microsoft.com/office/drawing/2014/main" id="{00000000-0008-0000-0F00-0000FC000000}"/>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46279</xdr:rowOff>
    </xdr:from>
    <xdr:to>
      <xdr:col>55</xdr:col>
      <xdr:colOff>50800</xdr:colOff>
      <xdr:row>84</xdr:row>
      <xdr:rowOff>147879</xdr:rowOff>
    </xdr:to>
    <xdr:sp macro="" textlink="">
      <xdr:nvSpPr>
        <xdr:cNvPr id="258" name="楕円 257">
          <a:extLst>
            <a:ext uri="{FF2B5EF4-FFF2-40B4-BE49-F238E27FC236}">
              <a16:creationId xmlns:a16="http://schemas.microsoft.com/office/drawing/2014/main" id="{00000000-0008-0000-0F00-000002010000}"/>
            </a:ext>
          </a:extLst>
        </xdr:cNvPr>
        <xdr:cNvSpPr/>
      </xdr:nvSpPr>
      <xdr:spPr>
        <a:xfrm>
          <a:off x="10426700" y="1444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69156</xdr:rowOff>
    </xdr:from>
    <xdr:ext cx="469744" cy="259045"/>
    <xdr:sp macro="" textlink="">
      <xdr:nvSpPr>
        <xdr:cNvPr id="259" name="【福祉施設】&#10;一人当たり面積該当値テキスト">
          <a:extLst>
            <a:ext uri="{FF2B5EF4-FFF2-40B4-BE49-F238E27FC236}">
              <a16:creationId xmlns:a16="http://schemas.microsoft.com/office/drawing/2014/main" id="{00000000-0008-0000-0F00-000003010000}"/>
            </a:ext>
          </a:extLst>
        </xdr:cNvPr>
        <xdr:cNvSpPr txBox="1"/>
      </xdr:nvSpPr>
      <xdr:spPr>
        <a:xfrm>
          <a:off x="10515600" y="1429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53136</xdr:rowOff>
    </xdr:from>
    <xdr:to>
      <xdr:col>50</xdr:col>
      <xdr:colOff>165100</xdr:colOff>
      <xdr:row>84</xdr:row>
      <xdr:rowOff>154736</xdr:rowOff>
    </xdr:to>
    <xdr:sp macro="" textlink="">
      <xdr:nvSpPr>
        <xdr:cNvPr id="260" name="楕円 259">
          <a:extLst>
            <a:ext uri="{FF2B5EF4-FFF2-40B4-BE49-F238E27FC236}">
              <a16:creationId xmlns:a16="http://schemas.microsoft.com/office/drawing/2014/main" id="{00000000-0008-0000-0F00-000004010000}"/>
            </a:ext>
          </a:extLst>
        </xdr:cNvPr>
        <xdr:cNvSpPr/>
      </xdr:nvSpPr>
      <xdr:spPr>
        <a:xfrm>
          <a:off x="9588500" y="1445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97079</xdr:rowOff>
    </xdr:from>
    <xdr:to>
      <xdr:col>55</xdr:col>
      <xdr:colOff>0</xdr:colOff>
      <xdr:row>84</xdr:row>
      <xdr:rowOff>103936</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flipV="1">
          <a:off x="9639300" y="14498879"/>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59767</xdr:rowOff>
    </xdr:from>
    <xdr:to>
      <xdr:col>46</xdr:col>
      <xdr:colOff>38100</xdr:colOff>
      <xdr:row>84</xdr:row>
      <xdr:rowOff>161367</xdr:rowOff>
    </xdr:to>
    <xdr:sp macro="" textlink="">
      <xdr:nvSpPr>
        <xdr:cNvPr id="262" name="楕円 261">
          <a:extLst>
            <a:ext uri="{FF2B5EF4-FFF2-40B4-BE49-F238E27FC236}">
              <a16:creationId xmlns:a16="http://schemas.microsoft.com/office/drawing/2014/main" id="{00000000-0008-0000-0F00-000006010000}"/>
            </a:ext>
          </a:extLst>
        </xdr:cNvPr>
        <xdr:cNvSpPr/>
      </xdr:nvSpPr>
      <xdr:spPr>
        <a:xfrm>
          <a:off x="8699500" y="144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103936</xdr:rowOff>
    </xdr:from>
    <xdr:to>
      <xdr:col>50</xdr:col>
      <xdr:colOff>114300</xdr:colOff>
      <xdr:row>84</xdr:row>
      <xdr:rowOff>110567</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flipV="1">
          <a:off x="8750300" y="14505736"/>
          <a:ext cx="8890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65252</xdr:rowOff>
    </xdr:from>
    <xdr:to>
      <xdr:col>41</xdr:col>
      <xdr:colOff>101600</xdr:colOff>
      <xdr:row>84</xdr:row>
      <xdr:rowOff>166852</xdr:rowOff>
    </xdr:to>
    <xdr:sp macro="" textlink="">
      <xdr:nvSpPr>
        <xdr:cNvPr id="264" name="楕円 263">
          <a:extLst>
            <a:ext uri="{FF2B5EF4-FFF2-40B4-BE49-F238E27FC236}">
              <a16:creationId xmlns:a16="http://schemas.microsoft.com/office/drawing/2014/main" id="{00000000-0008-0000-0F00-000008010000}"/>
            </a:ext>
          </a:extLst>
        </xdr:cNvPr>
        <xdr:cNvSpPr/>
      </xdr:nvSpPr>
      <xdr:spPr>
        <a:xfrm>
          <a:off x="7810500" y="1446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110567</xdr:rowOff>
    </xdr:from>
    <xdr:to>
      <xdr:col>45</xdr:col>
      <xdr:colOff>177800</xdr:colOff>
      <xdr:row>84</xdr:row>
      <xdr:rowOff>116052</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flipV="1">
          <a:off x="7861300" y="14512367"/>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73940</xdr:rowOff>
    </xdr:from>
    <xdr:to>
      <xdr:col>36</xdr:col>
      <xdr:colOff>165100</xdr:colOff>
      <xdr:row>85</xdr:row>
      <xdr:rowOff>4090</xdr:rowOff>
    </xdr:to>
    <xdr:sp macro="" textlink="">
      <xdr:nvSpPr>
        <xdr:cNvPr id="266" name="楕円 265">
          <a:extLst>
            <a:ext uri="{FF2B5EF4-FFF2-40B4-BE49-F238E27FC236}">
              <a16:creationId xmlns:a16="http://schemas.microsoft.com/office/drawing/2014/main" id="{00000000-0008-0000-0F00-00000A010000}"/>
            </a:ext>
          </a:extLst>
        </xdr:cNvPr>
        <xdr:cNvSpPr/>
      </xdr:nvSpPr>
      <xdr:spPr>
        <a:xfrm>
          <a:off x="6921500" y="1447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116052</xdr:rowOff>
    </xdr:from>
    <xdr:to>
      <xdr:col>41</xdr:col>
      <xdr:colOff>50800</xdr:colOff>
      <xdr:row>84</xdr:row>
      <xdr:rowOff>124740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flipV="1">
          <a:off x="6972300" y="14517852"/>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90543</xdr:rowOff>
    </xdr:from>
    <xdr:ext cx="469744" cy="259045"/>
    <xdr:sp macro="" textlink="">
      <xdr:nvSpPr>
        <xdr:cNvPr id="268" name="n_1aveValue【福祉施設】&#10;一人当たり面積">
          <a:extLst>
            <a:ext uri="{FF2B5EF4-FFF2-40B4-BE49-F238E27FC236}">
              <a16:creationId xmlns:a16="http://schemas.microsoft.com/office/drawing/2014/main" id="{00000000-0008-0000-0F00-00000C010000}"/>
            </a:ext>
          </a:extLst>
        </xdr:cNvPr>
        <xdr:cNvSpPr txBox="1"/>
      </xdr:nvSpPr>
      <xdr:spPr>
        <a:xfrm>
          <a:off x="9391727"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99229</xdr:rowOff>
    </xdr:from>
    <xdr:ext cx="469744" cy="259045"/>
    <xdr:sp macro="" textlink="">
      <xdr:nvSpPr>
        <xdr:cNvPr id="269" name="n_2aveValue【福祉施設】&#10;一人当たり面積">
          <a:extLst>
            <a:ext uri="{FF2B5EF4-FFF2-40B4-BE49-F238E27FC236}">
              <a16:creationId xmlns:a16="http://schemas.microsoft.com/office/drawing/2014/main" id="{00000000-0008-0000-0F00-00000D010000}"/>
            </a:ext>
          </a:extLst>
        </xdr:cNvPr>
        <xdr:cNvSpPr txBox="1"/>
      </xdr:nvSpPr>
      <xdr:spPr>
        <a:xfrm>
          <a:off x="85154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116375</xdr:rowOff>
    </xdr:from>
    <xdr:ext cx="469744" cy="259045"/>
    <xdr:sp macro="" textlink="">
      <xdr:nvSpPr>
        <xdr:cNvPr id="270" name="n_3aveValue【福祉施設】&#10;一人当たり面積">
          <a:extLst>
            <a:ext uri="{FF2B5EF4-FFF2-40B4-BE49-F238E27FC236}">
              <a16:creationId xmlns:a16="http://schemas.microsoft.com/office/drawing/2014/main" id="{00000000-0008-0000-0F00-00000E010000}"/>
            </a:ext>
          </a:extLst>
        </xdr:cNvPr>
        <xdr:cNvSpPr txBox="1"/>
      </xdr:nvSpPr>
      <xdr:spPr>
        <a:xfrm>
          <a:off x="7626427" y="146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113403</xdr:rowOff>
    </xdr:from>
    <xdr:ext cx="469744" cy="259045"/>
    <xdr:sp macro="" textlink="">
      <xdr:nvSpPr>
        <xdr:cNvPr id="271" name="n_4aveValue【福祉施設】&#10;一人当たり面積">
          <a:extLst>
            <a:ext uri="{FF2B5EF4-FFF2-40B4-BE49-F238E27FC236}">
              <a16:creationId xmlns:a16="http://schemas.microsoft.com/office/drawing/2014/main" id="{00000000-0008-0000-0F00-00000F010000}"/>
            </a:ext>
          </a:extLst>
        </xdr:cNvPr>
        <xdr:cNvSpPr txBox="1"/>
      </xdr:nvSpPr>
      <xdr:spPr>
        <a:xfrm>
          <a:off x="6737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171263</xdr:rowOff>
    </xdr:from>
    <xdr:ext cx="469744" cy="259045"/>
    <xdr:sp macro="" textlink="">
      <xdr:nvSpPr>
        <xdr:cNvPr id="272" name="n_1mainValue【福祉施設】&#10;一人当たり面積">
          <a:extLst>
            <a:ext uri="{FF2B5EF4-FFF2-40B4-BE49-F238E27FC236}">
              <a16:creationId xmlns:a16="http://schemas.microsoft.com/office/drawing/2014/main" id="{00000000-0008-0000-0F00-000010010000}"/>
            </a:ext>
          </a:extLst>
        </xdr:cNvPr>
        <xdr:cNvSpPr txBox="1"/>
      </xdr:nvSpPr>
      <xdr:spPr>
        <a:xfrm>
          <a:off x="9391727" y="1423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6444</xdr:rowOff>
    </xdr:from>
    <xdr:ext cx="469744" cy="259045"/>
    <xdr:sp macro="" textlink="">
      <xdr:nvSpPr>
        <xdr:cNvPr id="273" name="n_2mainValue【福祉施設】&#10;一人当たり面積">
          <a:extLst>
            <a:ext uri="{FF2B5EF4-FFF2-40B4-BE49-F238E27FC236}">
              <a16:creationId xmlns:a16="http://schemas.microsoft.com/office/drawing/2014/main" id="{00000000-0008-0000-0F00-000011010000}"/>
            </a:ext>
          </a:extLst>
        </xdr:cNvPr>
        <xdr:cNvSpPr txBox="1"/>
      </xdr:nvSpPr>
      <xdr:spPr>
        <a:xfrm>
          <a:off x="8515427" y="1423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11929</xdr:rowOff>
    </xdr:from>
    <xdr:ext cx="469744" cy="259045"/>
    <xdr:sp macro="" textlink="">
      <xdr:nvSpPr>
        <xdr:cNvPr id="274" name="n_3mainValue【福祉施設】&#10;一人当たり面積">
          <a:extLst>
            <a:ext uri="{FF2B5EF4-FFF2-40B4-BE49-F238E27FC236}">
              <a16:creationId xmlns:a16="http://schemas.microsoft.com/office/drawing/2014/main" id="{00000000-0008-0000-0F00-000012010000}"/>
            </a:ext>
          </a:extLst>
        </xdr:cNvPr>
        <xdr:cNvSpPr txBox="1"/>
      </xdr:nvSpPr>
      <xdr:spPr>
        <a:xfrm>
          <a:off x="7626427" y="1424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20617</xdr:rowOff>
    </xdr:from>
    <xdr:ext cx="469744" cy="259045"/>
    <xdr:sp macro="" textlink="">
      <xdr:nvSpPr>
        <xdr:cNvPr id="275" name="n_4mainValue【福祉施設】&#10;一人当たり面積">
          <a:extLst>
            <a:ext uri="{FF2B5EF4-FFF2-40B4-BE49-F238E27FC236}">
              <a16:creationId xmlns:a16="http://schemas.microsoft.com/office/drawing/2014/main" id="{00000000-0008-0000-0F00-000013010000}"/>
            </a:ext>
          </a:extLst>
        </xdr:cNvPr>
        <xdr:cNvSpPr txBox="1"/>
      </xdr:nvSpPr>
      <xdr:spPr>
        <a:xfrm>
          <a:off x="6737427" y="1425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00000000-0008-0000-0F00-00002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35379</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flipV="1">
          <a:off x="4634865" y="1725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2" name="【市民会館】&#10;有形固定資産減価償却率最小値テキスト">
          <a:extLst>
            <a:ext uri="{FF2B5EF4-FFF2-40B4-BE49-F238E27FC236}">
              <a16:creationId xmlns:a16="http://schemas.microsoft.com/office/drawing/2014/main" id="{00000000-0008-0000-0F00-00002E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04" name="【市民会館】&#10;有形固定資産減価償却率最大値テキスト">
          <a:extLst>
            <a:ext uri="{FF2B5EF4-FFF2-40B4-BE49-F238E27FC236}">
              <a16:creationId xmlns:a16="http://schemas.microsoft.com/office/drawing/2014/main" id="{00000000-0008-0000-0F00-000030010000}"/>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00000000-0008-0000-0F00-000032010000}"/>
            </a:ext>
          </a:extLst>
        </xdr:cNvPr>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307" name="フローチャート: 判断 306">
          <a:extLst>
            <a:ext uri="{FF2B5EF4-FFF2-40B4-BE49-F238E27FC236}">
              <a16:creationId xmlns:a16="http://schemas.microsoft.com/office/drawing/2014/main" id="{00000000-0008-0000-0F00-000033010000}"/>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72752</xdr:rowOff>
    </xdr:from>
    <xdr:to>
      <xdr:col>20</xdr:col>
      <xdr:colOff>38100</xdr:colOff>
      <xdr:row>105</xdr:row>
      <xdr:rowOff>2902</xdr:rowOff>
    </xdr:to>
    <xdr:sp macro="" textlink="">
      <xdr:nvSpPr>
        <xdr:cNvPr id="308" name="フローチャート: 判断 307">
          <a:extLst>
            <a:ext uri="{FF2B5EF4-FFF2-40B4-BE49-F238E27FC236}">
              <a16:creationId xmlns:a16="http://schemas.microsoft.com/office/drawing/2014/main" id="{00000000-0008-0000-0F00-000034010000}"/>
            </a:ext>
          </a:extLst>
        </xdr:cNvPr>
        <xdr:cNvSpPr/>
      </xdr:nvSpPr>
      <xdr:spPr>
        <a:xfrm>
          <a:off x="3746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80918</xdr:rowOff>
    </xdr:from>
    <xdr:to>
      <xdr:col>15</xdr:col>
      <xdr:colOff>101600</xdr:colOff>
      <xdr:row>105</xdr:row>
      <xdr:rowOff>11068</xdr:rowOff>
    </xdr:to>
    <xdr:sp macro="" textlink="">
      <xdr:nvSpPr>
        <xdr:cNvPr id="309" name="フローチャート: 判断 308">
          <a:extLst>
            <a:ext uri="{FF2B5EF4-FFF2-40B4-BE49-F238E27FC236}">
              <a16:creationId xmlns:a16="http://schemas.microsoft.com/office/drawing/2014/main" id="{00000000-0008-0000-0F00-000035010000}"/>
            </a:ext>
          </a:extLst>
        </xdr:cNvPr>
        <xdr:cNvSpPr/>
      </xdr:nvSpPr>
      <xdr:spPr>
        <a:xfrm>
          <a:off x="2857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92348</xdr:rowOff>
    </xdr:from>
    <xdr:to>
      <xdr:col>10</xdr:col>
      <xdr:colOff>165100</xdr:colOff>
      <xdr:row>105</xdr:row>
      <xdr:rowOff>22498</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1968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107043</xdr:rowOff>
    </xdr:from>
    <xdr:to>
      <xdr:col>6</xdr:col>
      <xdr:colOff>38100</xdr:colOff>
      <xdr:row>105</xdr:row>
      <xdr:rowOff>37193</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1079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103777</xdr:rowOff>
    </xdr:from>
    <xdr:to>
      <xdr:col>24</xdr:col>
      <xdr:colOff>114300</xdr:colOff>
      <xdr:row>109</xdr:row>
      <xdr:rowOff>33927</xdr:rowOff>
    </xdr:to>
    <xdr:sp macro="" textlink="">
      <xdr:nvSpPr>
        <xdr:cNvPr id="317" name="楕円 316">
          <a:extLst>
            <a:ext uri="{FF2B5EF4-FFF2-40B4-BE49-F238E27FC236}">
              <a16:creationId xmlns:a16="http://schemas.microsoft.com/office/drawing/2014/main" id="{00000000-0008-0000-0F00-00003D010000}"/>
            </a:ext>
          </a:extLst>
        </xdr:cNvPr>
        <xdr:cNvSpPr/>
      </xdr:nvSpPr>
      <xdr:spPr>
        <a:xfrm>
          <a:off x="45847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18704</xdr:rowOff>
    </xdr:from>
    <xdr:ext cx="405111" cy="259045"/>
    <xdr:sp macro="" textlink="">
      <xdr:nvSpPr>
        <xdr:cNvPr id="318" name="【市民会館】&#10;有形固定資産減価償却率該当値テキスト">
          <a:extLst>
            <a:ext uri="{FF2B5EF4-FFF2-40B4-BE49-F238E27FC236}">
              <a16:creationId xmlns:a16="http://schemas.microsoft.com/office/drawing/2014/main" id="{00000000-0008-0000-0F00-00003E010000}"/>
            </a:ext>
          </a:extLst>
        </xdr:cNvPr>
        <xdr:cNvSpPr txBox="1"/>
      </xdr:nvSpPr>
      <xdr:spPr>
        <a:xfrm>
          <a:off x="4673600" y="1853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67855</xdr:rowOff>
    </xdr:from>
    <xdr:to>
      <xdr:col>20</xdr:col>
      <xdr:colOff>38100</xdr:colOff>
      <xdr:row>108</xdr:row>
      <xdr:rowOff>169455</xdr:rowOff>
    </xdr:to>
    <xdr:sp macro="" textlink="">
      <xdr:nvSpPr>
        <xdr:cNvPr id="319" name="楕円 318">
          <a:extLst>
            <a:ext uri="{FF2B5EF4-FFF2-40B4-BE49-F238E27FC236}">
              <a16:creationId xmlns:a16="http://schemas.microsoft.com/office/drawing/2014/main" id="{00000000-0008-0000-0F00-00003F010000}"/>
            </a:ext>
          </a:extLst>
        </xdr:cNvPr>
        <xdr:cNvSpPr/>
      </xdr:nvSpPr>
      <xdr:spPr>
        <a:xfrm>
          <a:off x="3746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118655</xdr:rowOff>
    </xdr:from>
    <xdr:to>
      <xdr:col>24</xdr:col>
      <xdr:colOff>63500</xdr:colOff>
      <xdr:row>108</xdr:row>
      <xdr:rowOff>154577</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3797300" y="1863525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31931</xdr:rowOff>
    </xdr:from>
    <xdr:to>
      <xdr:col>15</xdr:col>
      <xdr:colOff>101600</xdr:colOff>
      <xdr:row>108</xdr:row>
      <xdr:rowOff>133531</xdr:rowOff>
    </xdr:to>
    <xdr:sp macro="" textlink="">
      <xdr:nvSpPr>
        <xdr:cNvPr id="321" name="楕円 320">
          <a:extLst>
            <a:ext uri="{FF2B5EF4-FFF2-40B4-BE49-F238E27FC236}">
              <a16:creationId xmlns:a16="http://schemas.microsoft.com/office/drawing/2014/main" id="{00000000-0008-0000-0F00-000041010000}"/>
            </a:ext>
          </a:extLst>
        </xdr:cNvPr>
        <xdr:cNvSpPr/>
      </xdr:nvSpPr>
      <xdr:spPr>
        <a:xfrm>
          <a:off x="2857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82731</xdr:rowOff>
    </xdr:from>
    <xdr:to>
      <xdr:col>19</xdr:col>
      <xdr:colOff>177800</xdr:colOff>
      <xdr:row>108</xdr:row>
      <xdr:rowOff>118655</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2908300" y="185993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131536</xdr:rowOff>
    </xdr:from>
    <xdr:to>
      <xdr:col>10</xdr:col>
      <xdr:colOff>165100</xdr:colOff>
      <xdr:row>108</xdr:row>
      <xdr:rowOff>61686</xdr:rowOff>
    </xdr:to>
    <xdr:sp macro="" textlink="">
      <xdr:nvSpPr>
        <xdr:cNvPr id="323" name="楕円 322">
          <a:extLst>
            <a:ext uri="{FF2B5EF4-FFF2-40B4-BE49-F238E27FC236}">
              <a16:creationId xmlns:a16="http://schemas.microsoft.com/office/drawing/2014/main" id="{00000000-0008-0000-0F00-000043010000}"/>
            </a:ext>
          </a:extLst>
        </xdr:cNvPr>
        <xdr:cNvSpPr/>
      </xdr:nvSpPr>
      <xdr:spPr>
        <a:xfrm>
          <a:off x="1968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10886</xdr:rowOff>
    </xdr:from>
    <xdr:to>
      <xdr:col>15</xdr:col>
      <xdr:colOff>50800</xdr:colOff>
      <xdr:row>108</xdr:row>
      <xdr:rowOff>82731</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2019300" y="1852748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95613</xdr:rowOff>
    </xdr:from>
    <xdr:to>
      <xdr:col>6</xdr:col>
      <xdr:colOff>38100</xdr:colOff>
      <xdr:row>108</xdr:row>
      <xdr:rowOff>25763</xdr:rowOff>
    </xdr:to>
    <xdr:sp macro="" textlink="">
      <xdr:nvSpPr>
        <xdr:cNvPr id="325" name="楕円 324">
          <a:extLst>
            <a:ext uri="{FF2B5EF4-FFF2-40B4-BE49-F238E27FC236}">
              <a16:creationId xmlns:a16="http://schemas.microsoft.com/office/drawing/2014/main" id="{00000000-0008-0000-0F00-000045010000}"/>
            </a:ext>
          </a:extLst>
        </xdr:cNvPr>
        <xdr:cNvSpPr/>
      </xdr:nvSpPr>
      <xdr:spPr>
        <a:xfrm>
          <a:off x="1079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146413</xdr:rowOff>
    </xdr:from>
    <xdr:to>
      <xdr:col>10</xdr:col>
      <xdr:colOff>114300</xdr:colOff>
      <xdr:row>108</xdr:row>
      <xdr:rowOff>10886</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130300" y="184915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19429</xdr:rowOff>
    </xdr:from>
    <xdr:ext cx="405111" cy="259045"/>
    <xdr:sp macro="" textlink="">
      <xdr:nvSpPr>
        <xdr:cNvPr id="327" name="n_1aveValue【市民会館】&#10;有形固定資産減価償却率">
          <a:extLst>
            <a:ext uri="{FF2B5EF4-FFF2-40B4-BE49-F238E27FC236}">
              <a16:creationId xmlns:a16="http://schemas.microsoft.com/office/drawing/2014/main" id="{00000000-0008-0000-0F00-000047010000}"/>
            </a:ext>
          </a:extLst>
        </xdr:cNvPr>
        <xdr:cNvSpPr txBox="1"/>
      </xdr:nvSpPr>
      <xdr:spPr>
        <a:xfrm>
          <a:off x="3582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27595</xdr:rowOff>
    </xdr:from>
    <xdr:ext cx="405111" cy="259045"/>
    <xdr:sp macro="" textlink="">
      <xdr:nvSpPr>
        <xdr:cNvPr id="328" name="n_2aveValue【市民会館】&#10;有形固定資産減価償却率">
          <a:extLst>
            <a:ext uri="{FF2B5EF4-FFF2-40B4-BE49-F238E27FC236}">
              <a16:creationId xmlns:a16="http://schemas.microsoft.com/office/drawing/2014/main" id="{00000000-0008-0000-0F00-000048010000}"/>
            </a:ext>
          </a:extLst>
        </xdr:cNvPr>
        <xdr:cNvSpPr txBox="1"/>
      </xdr:nvSpPr>
      <xdr:spPr>
        <a:xfrm>
          <a:off x="2705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39025</xdr:rowOff>
    </xdr:from>
    <xdr:ext cx="405111" cy="259045"/>
    <xdr:sp macro="" textlink="">
      <xdr:nvSpPr>
        <xdr:cNvPr id="329" name="n_3aveValue【市民会館】&#10;有形固定資産減価償却率">
          <a:extLst>
            <a:ext uri="{FF2B5EF4-FFF2-40B4-BE49-F238E27FC236}">
              <a16:creationId xmlns:a16="http://schemas.microsoft.com/office/drawing/2014/main" id="{00000000-0008-0000-0F00-000049010000}"/>
            </a:ext>
          </a:extLst>
        </xdr:cNvPr>
        <xdr:cNvSpPr txBox="1"/>
      </xdr:nvSpPr>
      <xdr:spPr>
        <a:xfrm>
          <a:off x="1816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53720</xdr:rowOff>
    </xdr:from>
    <xdr:ext cx="405111" cy="259045"/>
    <xdr:sp macro="" textlink="">
      <xdr:nvSpPr>
        <xdr:cNvPr id="330" name="n_4aveValue【市民会館】&#10;有形固定資産減価償却率">
          <a:extLst>
            <a:ext uri="{FF2B5EF4-FFF2-40B4-BE49-F238E27FC236}">
              <a16:creationId xmlns:a16="http://schemas.microsoft.com/office/drawing/2014/main" id="{00000000-0008-0000-0F00-00004A010000}"/>
            </a:ext>
          </a:extLst>
        </xdr:cNvPr>
        <xdr:cNvSpPr txBox="1"/>
      </xdr:nvSpPr>
      <xdr:spPr>
        <a:xfrm>
          <a:off x="927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160582</xdr:rowOff>
    </xdr:from>
    <xdr:ext cx="405111" cy="259045"/>
    <xdr:sp macro="" textlink="">
      <xdr:nvSpPr>
        <xdr:cNvPr id="331" name="n_1mainValue【市民会館】&#10;有形固定資産減価償却率">
          <a:extLst>
            <a:ext uri="{FF2B5EF4-FFF2-40B4-BE49-F238E27FC236}">
              <a16:creationId xmlns:a16="http://schemas.microsoft.com/office/drawing/2014/main" id="{00000000-0008-0000-0F00-00004B010000}"/>
            </a:ext>
          </a:extLst>
        </xdr:cNvPr>
        <xdr:cNvSpPr txBox="1"/>
      </xdr:nvSpPr>
      <xdr:spPr>
        <a:xfrm>
          <a:off x="3582044" y="1867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124658</xdr:rowOff>
    </xdr:from>
    <xdr:ext cx="405111" cy="259045"/>
    <xdr:sp macro="" textlink="">
      <xdr:nvSpPr>
        <xdr:cNvPr id="332" name="n_2mainValue【市民会館】&#10;有形固定資産減価償却率">
          <a:extLst>
            <a:ext uri="{FF2B5EF4-FFF2-40B4-BE49-F238E27FC236}">
              <a16:creationId xmlns:a16="http://schemas.microsoft.com/office/drawing/2014/main" id="{00000000-0008-0000-0F00-00004C010000}"/>
            </a:ext>
          </a:extLst>
        </xdr:cNvPr>
        <xdr:cNvSpPr txBox="1"/>
      </xdr:nvSpPr>
      <xdr:spPr>
        <a:xfrm>
          <a:off x="2705744"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52813</xdr:rowOff>
    </xdr:from>
    <xdr:ext cx="405111" cy="259045"/>
    <xdr:sp macro="" textlink="">
      <xdr:nvSpPr>
        <xdr:cNvPr id="333" name="n_3mainValue【市民会館】&#10;有形固定資産減価償却率">
          <a:extLst>
            <a:ext uri="{FF2B5EF4-FFF2-40B4-BE49-F238E27FC236}">
              <a16:creationId xmlns:a16="http://schemas.microsoft.com/office/drawing/2014/main" id="{00000000-0008-0000-0F00-00004D010000}"/>
            </a:ext>
          </a:extLst>
        </xdr:cNvPr>
        <xdr:cNvSpPr txBox="1"/>
      </xdr:nvSpPr>
      <xdr:spPr>
        <a:xfrm>
          <a:off x="1816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16890</xdr:rowOff>
    </xdr:from>
    <xdr:ext cx="405111" cy="259045"/>
    <xdr:sp macro="" textlink="">
      <xdr:nvSpPr>
        <xdr:cNvPr id="334" name="n_4mainValue【市民会館】&#10;有形固定資産減価償却率">
          <a:extLst>
            <a:ext uri="{FF2B5EF4-FFF2-40B4-BE49-F238E27FC236}">
              <a16:creationId xmlns:a16="http://schemas.microsoft.com/office/drawing/2014/main" id="{00000000-0008-0000-0F00-00004E010000}"/>
            </a:ext>
          </a:extLst>
        </xdr:cNvPr>
        <xdr:cNvSpPr txBox="1"/>
      </xdr:nvSpPr>
      <xdr:spPr>
        <a:xfrm>
          <a:off x="9277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3" name="【市民会館】&#10;一人当たり面積グラフ枠">
          <a:extLst>
            <a:ext uri="{FF2B5EF4-FFF2-40B4-BE49-F238E27FC236}">
              <a16:creationId xmlns:a16="http://schemas.microsoft.com/office/drawing/2014/main" id="{00000000-0008-0000-0F00-00006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73343</xdr:rowOff>
    </xdr:from>
    <xdr:to>
      <xdr:col>54</xdr:col>
      <xdr:colOff>189865</xdr:colOff>
      <xdr:row>107</xdr:row>
      <xdr:rowOff>46482</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flipV="1">
          <a:off x="10476865" y="17218343"/>
          <a:ext cx="0" cy="1173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50309</xdr:rowOff>
    </xdr:from>
    <xdr:ext cx="469744" cy="259045"/>
    <xdr:sp macro="" textlink="">
      <xdr:nvSpPr>
        <xdr:cNvPr id="355" name="【市民会館】&#10;一人当たり面積最小値テキスト">
          <a:extLst>
            <a:ext uri="{FF2B5EF4-FFF2-40B4-BE49-F238E27FC236}">
              <a16:creationId xmlns:a16="http://schemas.microsoft.com/office/drawing/2014/main" id="{00000000-0008-0000-0F00-000063010000}"/>
            </a:ext>
          </a:extLst>
        </xdr:cNvPr>
        <xdr:cNvSpPr txBox="1"/>
      </xdr:nvSpPr>
      <xdr:spPr>
        <a:xfrm>
          <a:off x="10515600" y="1839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46482</xdr:rowOff>
    </xdr:from>
    <xdr:to>
      <xdr:col>55</xdr:col>
      <xdr:colOff>88900</xdr:colOff>
      <xdr:row>107</xdr:row>
      <xdr:rowOff>46482</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10388600" y="183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20020</xdr:rowOff>
    </xdr:from>
    <xdr:ext cx="469744" cy="259045"/>
    <xdr:sp macro="" textlink="">
      <xdr:nvSpPr>
        <xdr:cNvPr id="357" name="【市民会館】&#10;一人当たり面積最大値テキスト">
          <a:extLst>
            <a:ext uri="{FF2B5EF4-FFF2-40B4-BE49-F238E27FC236}">
              <a16:creationId xmlns:a16="http://schemas.microsoft.com/office/drawing/2014/main" id="{00000000-0008-0000-0F00-000065010000}"/>
            </a:ext>
          </a:extLst>
        </xdr:cNvPr>
        <xdr:cNvSpPr txBox="1"/>
      </xdr:nvSpPr>
      <xdr:spPr>
        <a:xfrm>
          <a:off x="10515600" y="169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73343</xdr:rowOff>
    </xdr:from>
    <xdr:to>
      <xdr:col>55</xdr:col>
      <xdr:colOff>88900</xdr:colOff>
      <xdr:row>100</xdr:row>
      <xdr:rowOff>73343</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10388600" y="1721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133430</xdr:rowOff>
    </xdr:from>
    <xdr:ext cx="469744" cy="259045"/>
    <xdr:sp macro="" textlink="">
      <xdr:nvSpPr>
        <xdr:cNvPr id="359" name="【市民会館】&#10;一人当たり面積平均値テキスト">
          <a:extLst>
            <a:ext uri="{FF2B5EF4-FFF2-40B4-BE49-F238E27FC236}">
              <a16:creationId xmlns:a16="http://schemas.microsoft.com/office/drawing/2014/main" id="{00000000-0008-0000-0F00-000067010000}"/>
            </a:ext>
          </a:extLst>
        </xdr:cNvPr>
        <xdr:cNvSpPr txBox="1"/>
      </xdr:nvSpPr>
      <xdr:spPr>
        <a:xfrm>
          <a:off x="10515600" y="17792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110553</xdr:rowOff>
    </xdr:from>
    <xdr:to>
      <xdr:col>55</xdr:col>
      <xdr:colOff>50800</xdr:colOff>
      <xdr:row>105</xdr:row>
      <xdr:rowOff>40703</xdr:rowOff>
    </xdr:to>
    <xdr:sp macro="" textlink="">
      <xdr:nvSpPr>
        <xdr:cNvPr id="360" name="フローチャート: 判断 359">
          <a:extLst>
            <a:ext uri="{FF2B5EF4-FFF2-40B4-BE49-F238E27FC236}">
              <a16:creationId xmlns:a16="http://schemas.microsoft.com/office/drawing/2014/main" id="{00000000-0008-0000-0F00-000068010000}"/>
            </a:ext>
          </a:extLst>
        </xdr:cNvPr>
        <xdr:cNvSpPr/>
      </xdr:nvSpPr>
      <xdr:spPr>
        <a:xfrm>
          <a:off x="10426700" y="1794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2539</xdr:rowOff>
    </xdr:from>
    <xdr:to>
      <xdr:col>50</xdr:col>
      <xdr:colOff>165100</xdr:colOff>
      <xdr:row>105</xdr:row>
      <xdr:rowOff>104139</xdr:rowOff>
    </xdr:to>
    <xdr:sp macro="" textlink="">
      <xdr:nvSpPr>
        <xdr:cNvPr id="361" name="フローチャート: 判断 360">
          <a:extLst>
            <a:ext uri="{FF2B5EF4-FFF2-40B4-BE49-F238E27FC236}">
              <a16:creationId xmlns:a16="http://schemas.microsoft.com/office/drawing/2014/main" id="{00000000-0008-0000-0F00-000069010000}"/>
            </a:ext>
          </a:extLst>
        </xdr:cNvPr>
        <xdr:cNvSpPr/>
      </xdr:nvSpPr>
      <xdr:spPr>
        <a:xfrm>
          <a:off x="9588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362" name="フローチャート: 判断 361">
          <a:extLst>
            <a:ext uri="{FF2B5EF4-FFF2-40B4-BE49-F238E27FC236}">
              <a16:creationId xmlns:a16="http://schemas.microsoft.com/office/drawing/2014/main" id="{00000000-0008-0000-0F00-00006A010000}"/>
            </a:ext>
          </a:extLst>
        </xdr:cNvPr>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153415</xdr:rowOff>
    </xdr:from>
    <xdr:to>
      <xdr:col>41</xdr:col>
      <xdr:colOff>101600</xdr:colOff>
      <xdr:row>105</xdr:row>
      <xdr:rowOff>83565</xdr:rowOff>
    </xdr:to>
    <xdr:sp macro="" textlink="">
      <xdr:nvSpPr>
        <xdr:cNvPr id="363" name="フローチャート: 判断 362">
          <a:extLst>
            <a:ext uri="{FF2B5EF4-FFF2-40B4-BE49-F238E27FC236}">
              <a16:creationId xmlns:a16="http://schemas.microsoft.com/office/drawing/2014/main" id="{00000000-0008-0000-0F00-00006B010000}"/>
            </a:ext>
          </a:extLst>
        </xdr:cNvPr>
        <xdr:cNvSpPr/>
      </xdr:nvSpPr>
      <xdr:spPr>
        <a:xfrm>
          <a:off x="7810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60833</xdr:rowOff>
    </xdr:from>
    <xdr:to>
      <xdr:col>36</xdr:col>
      <xdr:colOff>165100</xdr:colOff>
      <xdr:row>105</xdr:row>
      <xdr:rowOff>162433</xdr:rowOff>
    </xdr:to>
    <xdr:sp macro="" textlink="">
      <xdr:nvSpPr>
        <xdr:cNvPr id="364" name="フローチャート: 判断 363">
          <a:extLst>
            <a:ext uri="{FF2B5EF4-FFF2-40B4-BE49-F238E27FC236}">
              <a16:creationId xmlns:a16="http://schemas.microsoft.com/office/drawing/2014/main" id="{00000000-0008-0000-0F00-00006C010000}"/>
            </a:ext>
          </a:extLst>
        </xdr:cNvPr>
        <xdr:cNvSpPr/>
      </xdr:nvSpPr>
      <xdr:spPr>
        <a:xfrm>
          <a:off x="6921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135128</xdr:rowOff>
    </xdr:from>
    <xdr:to>
      <xdr:col>55</xdr:col>
      <xdr:colOff>50800</xdr:colOff>
      <xdr:row>107</xdr:row>
      <xdr:rowOff>65278</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104267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50055</xdr:rowOff>
    </xdr:from>
    <xdr:ext cx="469744" cy="259045"/>
    <xdr:sp macro="" textlink="">
      <xdr:nvSpPr>
        <xdr:cNvPr id="371" name="【市民会館】&#10;一人当たり面積該当値テキスト">
          <a:extLst>
            <a:ext uri="{FF2B5EF4-FFF2-40B4-BE49-F238E27FC236}">
              <a16:creationId xmlns:a16="http://schemas.microsoft.com/office/drawing/2014/main" id="{00000000-0008-0000-0F00-000073010000}"/>
            </a:ext>
          </a:extLst>
        </xdr:cNvPr>
        <xdr:cNvSpPr txBox="1"/>
      </xdr:nvSpPr>
      <xdr:spPr>
        <a:xfrm>
          <a:off x="10515600" y="1822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137985</xdr:rowOff>
    </xdr:from>
    <xdr:to>
      <xdr:col>50</xdr:col>
      <xdr:colOff>165100</xdr:colOff>
      <xdr:row>107</xdr:row>
      <xdr:rowOff>68135</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9588500" y="1831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14478</xdr:rowOff>
    </xdr:from>
    <xdr:to>
      <xdr:col>55</xdr:col>
      <xdr:colOff>0</xdr:colOff>
      <xdr:row>107</xdr:row>
      <xdr:rowOff>17335</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flipV="1">
          <a:off x="9639300" y="18359628"/>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140843</xdr:rowOff>
    </xdr:from>
    <xdr:to>
      <xdr:col>46</xdr:col>
      <xdr:colOff>38100</xdr:colOff>
      <xdr:row>107</xdr:row>
      <xdr:rowOff>70993</xdr:rowOff>
    </xdr:to>
    <xdr:sp macro="" textlink="">
      <xdr:nvSpPr>
        <xdr:cNvPr id="374" name="楕円 373">
          <a:extLst>
            <a:ext uri="{FF2B5EF4-FFF2-40B4-BE49-F238E27FC236}">
              <a16:creationId xmlns:a16="http://schemas.microsoft.com/office/drawing/2014/main" id="{00000000-0008-0000-0F00-000076010000}"/>
            </a:ext>
          </a:extLst>
        </xdr:cNvPr>
        <xdr:cNvSpPr/>
      </xdr:nvSpPr>
      <xdr:spPr>
        <a:xfrm>
          <a:off x="8699500" y="1831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17335</xdr:rowOff>
    </xdr:from>
    <xdr:to>
      <xdr:col>50</xdr:col>
      <xdr:colOff>114300</xdr:colOff>
      <xdr:row>107</xdr:row>
      <xdr:rowOff>20193</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flipV="1">
          <a:off x="8750300" y="1836248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142557</xdr:rowOff>
    </xdr:from>
    <xdr:to>
      <xdr:col>41</xdr:col>
      <xdr:colOff>101600</xdr:colOff>
      <xdr:row>107</xdr:row>
      <xdr:rowOff>72707</xdr:rowOff>
    </xdr:to>
    <xdr:sp macro="" textlink="">
      <xdr:nvSpPr>
        <xdr:cNvPr id="376" name="楕円 375">
          <a:extLst>
            <a:ext uri="{FF2B5EF4-FFF2-40B4-BE49-F238E27FC236}">
              <a16:creationId xmlns:a16="http://schemas.microsoft.com/office/drawing/2014/main" id="{00000000-0008-0000-0F00-000078010000}"/>
            </a:ext>
          </a:extLst>
        </xdr:cNvPr>
        <xdr:cNvSpPr/>
      </xdr:nvSpPr>
      <xdr:spPr>
        <a:xfrm>
          <a:off x="7810500" y="1831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20193</xdr:rowOff>
    </xdr:from>
    <xdr:to>
      <xdr:col>45</xdr:col>
      <xdr:colOff>177800</xdr:colOff>
      <xdr:row>107</xdr:row>
      <xdr:rowOff>21907</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flipV="1">
          <a:off x="7861300" y="18365343"/>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146558</xdr:rowOff>
    </xdr:from>
    <xdr:to>
      <xdr:col>36</xdr:col>
      <xdr:colOff>165100</xdr:colOff>
      <xdr:row>107</xdr:row>
      <xdr:rowOff>76708</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6921500" y="183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21907</xdr:rowOff>
    </xdr:from>
    <xdr:to>
      <xdr:col>41</xdr:col>
      <xdr:colOff>50800</xdr:colOff>
      <xdr:row>107</xdr:row>
      <xdr:rowOff>25908</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flipV="1">
          <a:off x="6972300" y="18367057"/>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120666</xdr:rowOff>
    </xdr:from>
    <xdr:ext cx="469744" cy="259045"/>
    <xdr:sp macro="" textlink="">
      <xdr:nvSpPr>
        <xdr:cNvPr id="380" name="n_1aveValue【市民会館】&#10;一人当たり面積">
          <a:extLst>
            <a:ext uri="{FF2B5EF4-FFF2-40B4-BE49-F238E27FC236}">
              <a16:creationId xmlns:a16="http://schemas.microsoft.com/office/drawing/2014/main" id="{00000000-0008-0000-0F00-00007C010000}"/>
            </a:ext>
          </a:extLst>
        </xdr:cNvPr>
        <xdr:cNvSpPr txBox="1"/>
      </xdr:nvSpPr>
      <xdr:spPr>
        <a:xfrm>
          <a:off x="93917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381" name="n_2aveValue【市民会館】&#10;一人当たり面積">
          <a:extLst>
            <a:ext uri="{FF2B5EF4-FFF2-40B4-BE49-F238E27FC236}">
              <a16:creationId xmlns:a16="http://schemas.microsoft.com/office/drawing/2014/main" id="{00000000-0008-0000-0F00-00007D010000}"/>
            </a:ext>
          </a:extLst>
        </xdr:cNvPr>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100092</xdr:rowOff>
    </xdr:from>
    <xdr:ext cx="469744" cy="259045"/>
    <xdr:sp macro="" textlink="">
      <xdr:nvSpPr>
        <xdr:cNvPr id="382" name="n_3aveValue【市民会館】&#10;一人当たり面積">
          <a:extLst>
            <a:ext uri="{FF2B5EF4-FFF2-40B4-BE49-F238E27FC236}">
              <a16:creationId xmlns:a16="http://schemas.microsoft.com/office/drawing/2014/main" id="{00000000-0008-0000-0F00-00007E010000}"/>
            </a:ext>
          </a:extLst>
        </xdr:cNvPr>
        <xdr:cNvSpPr txBox="1"/>
      </xdr:nvSpPr>
      <xdr:spPr>
        <a:xfrm>
          <a:off x="7626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7510</xdr:rowOff>
    </xdr:from>
    <xdr:ext cx="469744" cy="259045"/>
    <xdr:sp macro="" textlink="">
      <xdr:nvSpPr>
        <xdr:cNvPr id="383" name="n_4aveValue【市民会館】&#10;一人当たり面積">
          <a:extLst>
            <a:ext uri="{FF2B5EF4-FFF2-40B4-BE49-F238E27FC236}">
              <a16:creationId xmlns:a16="http://schemas.microsoft.com/office/drawing/2014/main" id="{00000000-0008-0000-0F00-00007F010000}"/>
            </a:ext>
          </a:extLst>
        </xdr:cNvPr>
        <xdr:cNvSpPr txBox="1"/>
      </xdr:nvSpPr>
      <xdr:spPr>
        <a:xfrm>
          <a:off x="6737427" y="178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59262</xdr:rowOff>
    </xdr:from>
    <xdr:ext cx="469744" cy="259045"/>
    <xdr:sp macro="" textlink="">
      <xdr:nvSpPr>
        <xdr:cNvPr id="384" name="n_1mainValue【市民会館】&#10;一人当たり面積">
          <a:extLst>
            <a:ext uri="{FF2B5EF4-FFF2-40B4-BE49-F238E27FC236}">
              <a16:creationId xmlns:a16="http://schemas.microsoft.com/office/drawing/2014/main" id="{00000000-0008-0000-0F00-000080010000}"/>
            </a:ext>
          </a:extLst>
        </xdr:cNvPr>
        <xdr:cNvSpPr txBox="1"/>
      </xdr:nvSpPr>
      <xdr:spPr>
        <a:xfrm>
          <a:off x="9391727" y="1840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62120</xdr:rowOff>
    </xdr:from>
    <xdr:ext cx="469744" cy="259045"/>
    <xdr:sp macro="" textlink="">
      <xdr:nvSpPr>
        <xdr:cNvPr id="385" name="n_2mainValue【市民会館】&#10;一人当たり面積">
          <a:extLst>
            <a:ext uri="{FF2B5EF4-FFF2-40B4-BE49-F238E27FC236}">
              <a16:creationId xmlns:a16="http://schemas.microsoft.com/office/drawing/2014/main" id="{00000000-0008-0000-0F00-000081010000}"/>
            </a:ext>
          </a:extLst>
        </xdr:cNvPr>
        <xdr:cNvSpPr txBox="1"/>
      </xdr:nvSpPr>
      <xdr:spPr>
        <a:xfrm>
          <a:off x="8515427" y="1840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63834</xdr:rowOff>
    </xdr:from>
    <xdr:ext cx="469744" cy="259045"/>
    <xdr:sp macro="" textlink="">
      <xdr:nvSpPr>
        <xdr:cNvPr id="386" name="n_3mainValue【市民会館】&#10;一人当たり面積">
          <a:extLst>
            <a:ext uri="{FF2B5EF4-FFF2-40B4-BE49-F238E27FC236}">
              <a16:creationId xmlns:a16="http://schemas.microsoft.com/office/drawing/2014/main" id="{00000000-0008-0000-0F00-000082010000}"/>
            </a:ext>
          </a:extLst>
        </xdr:cNvPr>
        <xdr:cNvSpPr txBox="1"/>
      </xdr:nvSpPr>
      <xdr:spPr>
        <a:xfrm>
          <a:off x="7626427" y="1840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67835</xdr:rowOff>
    </xdr:from>
    <xdr:ext cx="469744" cy="259045"/>
    <xdr:sp macro="" textlink="">
      <xdr:nvSpPr>
        <xdr:cNvPr id="387" name="n_4mainValue【市民会館】&#10;一人当たり面積">
          <a:extLst>
            <a:ext uri="{FF2B5EF4-FFF2-40B4-BE49-F238E27FC236}">
              <a16:creationId xmlns:a16="http://schemas.microsoft.com/office/drawing/2014/main" id="{00000000-0008-0000-0F00-000083010000}"/>
            </a:ext>
          </a:extLst>
        </xdr:cNvPr>
        <xdr:cNvSpPr txBox="1"/>
      </xdr:nvSpPr>
      <xdr:spPr>
        <a:xfrm>
          <a:off x="6737427" y="1841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a:extLst>
            <a:ext uri="{FF2B5EF4-FFF2-40B4-BE49-F238E27FC236}">
              <a16:creationId xmlns:a16="http://schemas.microsoft.com/office/drawing/2014/main" id="{00000000-0008-0000-0F00-00009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41</xdr:row>
      <xdr:rowOff>157843</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flipV="1">
          <a:off x="16318864" y="5823857"/>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161670</xdr:rowOff>
    </xdr:from>
    <xdr:ext cx="405111" cy="259045"/>
    <xdr:sp macro="" textlink="">
      <xdr:nvSpPr>
        <xdr:cNvPr id="414" name="【一般廃棄物処理施設】&#10;有形固定資産減価償却率最小値テキスト">
          <a:extLst>
            <a:ext uri="{FF2B5EF4-FFF2-40B4-BE49-F238E27FC236}">
              <a16:creationId xmlns:a16="http://schemas.microsoft.com/office/drawing/2014/main" id="{00000000-0008-0000-0F00-00009E010000}"/>
            </a:ext>
          </a:extLst>
        </xdr:cNvPr>
        <xdr:cNvSpPr txBox="1"/>
      </xdr:nvSpPr>
      <xdr:spPr>
        <a:xfrm>
          <a:off x="16357600" y="719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157843</xdr:rowOff>
    </xdr:from>
    <xdr:to>
      <xdr:col>86</xdr:col>
      <xdr:colOff>25400</xdr:colOff>
      <xdr:row>41</xdr:row>
      <xdr:rowOff>157843</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6230600" y="718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416" name="【一般廃棄物処理施設】&#10;有形固定資産減価償却率最大値テキスト">
          <a:extLst>
            <a:ext uri="{FF2B5EF4-FFF2-40B4-BE49-F238E27FC236}">
              <a16:creationId xmlns:a16="http://schemas.microsoft.com/office/drawing/2014/main" id="{00000000-0008-0000-0F00-0000A0010000}"/>
            </a:ext>
          </a:extLst>
        </xdr:cNvPr>
        <xdr:cNvSpPr txBox="1"/>
      </xdr:nvSpPr>
      <xdr:spPr>
        <a:xfrm>
          <a:off x="16357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123026</xdr:rowOff>
    </xdr:from>
    <xdr:ext cx="405111" cy="259045"/>
    <xdr:sp macro="" textlink="">
      <xdr:nvSpPr>
        <xdr:cNvPr id="418" name="【一般廃棄物処理施設】&#10;有形固定資産減価償却率平均値テキスト">
          <a:extLst>
            <a:ext uri="{FF2B5EF4-FFF2-40B4-BE49-F238E27FC236}">
              <a16:creationId xmlns:a16="http://schemas.microsoft.com/office/drawing/2014/main" id="{00000000-0008-0000-0F00-0000A2010000}"/>
            </a:ext>
          </a:extLst>
        </xdr:cNvPr>
        <xdr:cNvSpPr txBox="1"/>
      </xdr:nvSpPr>
      <xdr:spPr>
        <a:xfrm>
          <a:off x="16357600" y="646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144599</xdr:rowOff>
    </xdr:from>
    <xdr:to>
      <xdr:col>85</xdr:col>
      <xdr:colOff>177800</xdr:colOff>
      <xdr:row>38</xdr:row>
      <xdr:rowOff>74749</xdr:rowOff>
    </xdr:to>
    <xdr:sp macro="" textlink="">
      <xdr:nvSpPr>
        <xdr:cNvPr id="419" name="フローチャート: 判断 418">
          <a:extLst>
            <a:ext uri="{FF2B5EF4-FFF2-40B4-BE49-F238E27FC236}">
              <a16:creationId xmlns:a16="http://schemas.microsoft.com/office/drawing/2014/main" id="{00000000-0008-0000-0F00-0000A3010000}"/>
            </a:ext>
          </a:extLst>
        </xdr:cNvPr>
        <xdr:cNvSpPr/>
      </xdr:nvSpPr>
      <xdr:spPr>
        <a:xfrm>
          <a:off x="16268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0" name="フローチャート: 判断 419">
          <a:extLst>
            <a:ext uri="{FF2B5EF4-FFF2-40B4-BE49-F238E27FC236}">
              <a16:creationId xmlns:a16="http://schemas.microsoft.com/office/drawing/2014/main" id="{00000000-0008-0000-0F00-0000A4010000}"/>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128270</xdr:rowOff>
    </xdr:from>
    <xdr:to>
      <xdr:col>76</xdr:col>
      <xdr:colOff>165100</xdr:colOff>
      <xdr:row>38</xdr:row>
      <xdr:rowOff>58420</xdr:rowOff>
    </xdr:to>
    <xdr:sp macro="" textlink="">
      <xdr:nvSpPr>
        <xdr:cNvPr id="421" name="フローチャート: 判断 420">
          <a:extLst>
            <a:ext uri="{FF2B5EF4-FFF2-40B4-BE49-F238E27FC236}">
              <a16:creationId xmlns:a16="http://schemas.microsoft.com/office/drawing/2014/main" id="{00000000-0008-0000-0F00-0000A5010000}"/>
            </a:ext>
          </a:extLst>
        </xdr:cNvPr>
        <xdr:cNvSpPr/>
      </xdr:nvSpPr>
      <xdr:spPr>
        <a:xfrm>
          <a:off x="1454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12337</xdr:rowOff>
    </xdr:from>
    <xdr:to>
      <xdr:col>72</xdr:col>
      <xdr:colOff>38100</xdr:colOff>
      <xdr:row>39</xdr:row>
      <xdr:rowOff>113937</xdr:rowOff>
    </xdr:to>
    <xdr:sp macro="" textlink="">
      <xdr:nvSpPr>
        <xdr:cNvPr id="422" name="フローチャート: 判断 421">
          <a:extLst>
            <a:ext uri="{FF2B5EF4-FFF2-40B4-BE49-F238E27FC236}">
              <a16:creationId xmlns:a16="http://schemas.microsoft.com/office/drawing/2014/main" id="{00000000-0008-0000-0F00-0000A6010000}"/>
            </a:ext>
          </a:extLst>
        </xdr:cNvPr>
        <xdr:cNvSpPr/>
      </xdr:nvSpPr>
      <xdr:spPr>
        <a:xfrm>
          <a:off x="13652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92347</xdr:rowOff>
    </xdr:from>
    <xdr:to>
      <xdr:col>67</xdr:col>
      <xdr:colOff>101600</xdr:colOff>
      <xdr:row>40</xdr:row>
      <xdr:rowOff>22497</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12763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108676</xdr:rowOff>
    </xdr:from>
    <xdr:to>
      <xdr:col>85</xdr:col>
      <xdr:colOff>177800</xdr:colOff>
      <xdr:row>38</xdr:row>
      <xdr:rowOff>38826</xdr:rowOff>
    </xdr:to>
    <xdr:sp macro="" textlink="">
      <xdr:nvSpPr>
        <xdr:cNvPr id="429" name="楕円 428">
          <a:extLst>
            <a:ext uri="{FF2B5EF4-FFF2-40B4-BE49-F238E27FC236}">
              <a16:creationId xmlns:a16="http://schemas.microsoft.com/office/drawing/2014/main" id="{00000000-0008-0000-0F00-0000AD010000}"/>
            </a:ext>
          </a:extLst>
        </xdr:cNvPr>
        <xdr:cNvSpPr/>
      </xdr:nvSpPr>
      <xdr:spPr>
        <a:xfrm>
          <a:off x="162687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131553</xdr:rowOff>
    </xdr:from>
    <xdr:ext cx="405111" cy="259045"/>
    <xdr:sp macro="" textlink="">
      <xdr:nvSpPr>
        <xdr:cNvPr id="430" name="【一般廃棄物処理施設】&#10;有形固定資産減価償却率該当値テキスト">
          <a:extLst>
            <a:ext uri="{FF2B5EF4-FFF2-40B4-BE49-F238E27FC236}">
              <a16:creationId xmlns:a16="http://schemas.microsoft.com/office/drawing/2014/main" id="{00000000-0008-0000-0F00-0000AE010000}"/>
            </a:ext>
          </a:extLst>
        </xdr:cNvPr>
        <xdr:cNvSpPr txBox="1"/>
      </xdr:nvSpPr>
      <xdr:spPr>
        <a:xfrm>
          <a:off x="16357600" y="6303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67854</xdr:rowOff>
    </xdr:from>
    <xdr:to>
      <xdr:col>81</xdr:col>
      <xdr:colOff>101600</xdr:colOff>
      <xdr:row>37</xdr:row>
      <xdr:rowOff>169455</xdr:rowOff>
    </xdr:to>
    <xdr:sp macro="" textlink="">
      <xdr:nvSpPr>
        <xdr:cNvPr id="431" name="楕円 430">
          <a:extLst>
            <a:ext uri="{FF2B5EF4-FFF2-40B4-BE49-F238E27FC236}">
              <a16:creationId xmlns:a16="http://schemas.microsoft.com/office/drawing/2014/main" id="{00000000-0008-0000-0F00-0000AF010000}"/>
            </a:ext>
          </a:extLst>
        </xdr:cNvPr>
        <xdr:cNvSpPr/>
      </xdr:nvSpPr>
      <xdr:spPr>
        <a:xfrm>
          <a:off x="15430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118654</xdr:rowOff>
    </xdr:from>
    <xdr:to>
      <xdr:col>85</xdr:col>
      <xdr:colOff>127000</xdr:colOff>
      <xdr:row>37</xdr:row>
      <xdr:rowOff>159476</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5481300" y="646230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27033</xdr:rowOff>
    </xdr:from>
    <xdr:to>
      <xdr:col>76</xdr:col>
      <xdr:colOff>165100</xdr:colOff>
      <xdr:row>37</xdr:row>
      <xdr:rowOff>128633</xdr:rowOff>
    </xdr:to>
    <xdr:sp macro="" textlink="">
      <xdr:nvSpPr>
        <xdr:cNvPr id="433" name="楕円 432">
          <a:extLst>
            <a:ext uri="{FF2B5EF4-FFF2-40B4-BE49-F238E27FC236}">
              <a16:creationId xmlns:a16="http://schemas.microsoft.com/office/drawing/2014/main" id="{00000000-0008-0000-0F00-0000B1010000}"/>
            </a:ext>
          </a:extLst>
        </xdr:cNvPr>
        <xdr:cNvSpPr/>
      </xdr:nvSpPr>
      <xdr:spPr>
        <a:xfrm>
          <a:off x="14541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77833</xdr:rowOff>
    </xdr:from>
    <xdr:to>
      <xdr:col>81</xdr:col>
      <xdr:colOff>50800</xdr:colOff>
      <xdr:row>37</xdr:row>
      <xdr:rowOff>118654</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4592300" y="642148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56424</xdr:rowOff>
    </xdr:from>
    <xdr:to>
      <xdr:col>72</xdr:col>
      <xdr:colOff>38100</xdr:colOff>
      <xdr:row>37</xdr:row>
      <xdr:rowOff>158024</xdr:rowOff>
    </xdr:to>
    <xdr:sp macro="" textlink="">
      <xdr:nvSpPr>
        <xdr:cNvPr id="435" name="楕円 434">
          <a:extLst>
            <a:ext uri="{FF2B5EF4-FFF2-40B4-BE49-F238E27FC236}">
              <a16:creationId xmlns:a16="http://schemas.microsoft.com/office/drawing/2014/main" id="{00000000-0008-0000-0F00-0000B3010000}"/>
            </a:ext>
          </a:extLst>
        </xdr:cNvPr>
        <xdr:cNvSpPr/>
      </xdr:nvSpPr>
      <xdr:spPr>
        <a:xfrm>
          <a:off x="13652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77833</xdr:rowOff>
    </xdr:from>
    <xdr:to>
      <xdr:col>76</xdr:col>
      <xdr:colOff>114300</xdr:colOff>
      <xdr:row>37</xdr:row>
      <xdr:rowOff>107224</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flipV="1">
          <a:off x="13703300" y="642148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5806</xdr:rowOff>
    </xdr:from>
    <xdr:to>
      <xdr:col>67</xdr:col>
      <xdr:colOff>101600</xdr:colOff>
      <xdr:row>37</xdr:row>
      <xdr:rowOff>107406</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2763500" y="63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56606</xdr:rowOff>
    </xdr:from>
    <xdr:to>
      <xdr:col>71</xdr:col>
      <xdr:colOff>177800</xdr:colOff>
      <xdr:row>37</xdr:row>
      <xdr:rowOff>107224</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2814300" y="640025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439" name="n_1aveValue【一般廃棄物処理施設】&#10;有形固定資産減価償却率">
          <a:extLst>
            <a:ext uri="{FF2B5EF4-FFF2-40B4-BE49-F238E27FC236}">
              <a16:creationId xmlns:a16="http://schemas.microsoft.com/office/drawing/2014/main" id="{00000000-0008-0000-0F00-0000B7010000}"/>
            </a:ext>
          </a:extLst>
        </xdr:cNvPr>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49547</xdr:rowOff>
    </xdr:from>
    <xdr:ext cx="405111" cy="259045"/>
    <xdr:sp macro="" textlink="">
      <xdr:nvSpPr>
        <xdr:cNvPr id="440" name="n_2aveValue【一般廃棄物処理施設】&#10;有形固定資産減価償却率">
          <a:extLst>
            <a:ext uri="{FF2B5EF4-FFF2-40B4-BE49-F238E27FC236}">
              <a16:creationId xmlns:a16="http://schemas.microsoft.com/office/drawing/2014/main" id="{00000000-0008-0000-0F00-0000B8010000}"/>
            </a:ext>
          </a:extLst>
        </xdr:cNvPr>
        <xdr:cNvSpPr txBox="1"/>
      </xdr:nvSpPr>
      <xdr:spPr>
        <a:xfrm>
          <a:off x="14389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105064</xdr:rowOff>
    </xdr:from>
    <xdr:ext cx="405111" cy="259045"/>
    <xdr:sp macro="" textlink="">
      <xdr:nvSpPr>
        <xdr:cNvPr id="441" name="n_3aveValue【一般廃棄物処理施設】&#10;有形固定資産減価償却率">
          <a:extLst>
            <a:ext uri="{FF2B5EF4-FFF2-40B4-BE49-F238E27FC236}">
              <a16:creationId xmlns:a16="http://schemas.microsoft.com/office/drawing/2014/main" id="{00000000-0008-0000-0F00-0000B9010000}"/>
            </a:ext>
          </a:extLst>
        </xdr:cNvPr>
        <xdr:cNvSpPr txBox="1"/>
      </xdr:nvSpPr>
      <xdr:spPr>
        <a:xfrm>
          <a:off x="13500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13624</xdr:rowOff>
    </xdr:from>
    <xdr:ext cx="405111" cy="259045"/>
    <xdr:sp macro="" textlink="">
      <xdr:nvSpPr>
        <xdr:cNvPr id="442" name="n_4aveValue【一般廃棄物処理施設】&#10;有形固定資産減価償却率">
          <a:extLst>
            <a:ext uri="{FF2B5EF4-FFF2-40B4-BE49-F238E27FC236}">
              <a16:creationId xmlns:a16="http://schemas.microsoft.com/office/drawing/2014/main" id="{00000000-0008-0000-0F00-0000BA010000}"/>
            </a:ext>
          </a:extLst>
        </xdr:cNvPr>
        <xdr:cNvSpPr txBox="1"/>
      </xdr:nvSpPr>
      <xdr:spPr>
        <a:xfrm>
          <a:off x="12611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14531</xdr:rowOff>
    </xdr:from>
    <xdr:ext cx="405111" cy="259045"/>
    <xdr:sp macro="" textlink="">
      <xdr:nvSpPr>
        <xdr:cNvPr id="443" name="n_1mainValue【一般廃棄物処理施設】&#10;有形固定資産減価償却率">
          <a:extLst>
            <a:ext uri="{FF2B5EF4-FFF2-40B4-BE49-F238E27FC236}">
              <a16:creationId xmlns:a16="http://schemas.microsoft.com/office/drawing/2014/main" id="{00000000-0008-0000-0F00-0000BB010000}"/>
            </a:ext>
          </a:extLst>
        </xdr:cNvPr>
        <xdr:cNvSpPr txBox="1"/>
      </xdr:nvSpPr>
      <xdr:spPr>
        <a:xfrm>
          <a:off x="15266044" y="61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145160</xdr:rowOff>
    </xdr:from>
    <xdr:ext cx="405111" cy="259045"/>
    <xdr:sp macro="" textlink="">
      <xdr:nvSpPr>
        <xdr:cNvPr id="444" name="n_2mainValue【一般廃棄物処理施設】&#10;有形固定資産減価償却率">
          <a:extLst>
            <a:ext uri="{FF2B5EF4-FFF2-40B4-BE49-F238E27FC236}">
              <a16:creationId xmlns:a16="http://schemas.microsoft.com/office/drawing/2014/main" id="{00000000-0008-0000-0F00-0000BC010000}"/>
            </a:ext>
          </a:extLst>
        </xdr:cNvPr>
        <xdr:cNvSpPr txBox="1"/>
      </xdr:nvSpPr>
      <xdr:spPr>
        <a:xfrm>
          <a:off x="14389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3101</xdr:rowOff>
    </xdr:from>
    <xdr:ext cx="405111" cy="259045"/>
    <xdr:sp macro="" textlink="">
      <xdr:nvSpPr>
        <xdr:cNvPr id="445" name="n_3mainValue【一般廃棄物処理施設】&#10;有形固定資産減価償却率">
          <a:extLst>
            <a:ext uri="{FF2B5EF4-FFF2-40B4-BE49-F238E27FC236}">
              <a16:creationId xmlns:a16="http://schemas.microsoft.com/office/drawing/2014/main" id="{00000000-0008-0000-0F00-0000BD010000}"/>
            </a:ext>
          </a:extLst>
        </xdr:cNvPr>
        <xdr:cNvSpPr txBox="1"/>
      </xdr:nvSpPr>
      <xdr:spPr>
        <a:xfrm>
          <a:off x="135007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123933</xdr:rowOff>
    </xdr:from>
    <xdr:ext cx="405111" cy="259045"/>
    <xdr:sp macro="" textlink="">
      <xdr:nvSpPr>
        <xdr:cNvPr id="446" name="n_4mainValue【一般廃棄物処理施設】&#10;有形固定資産減価償却率">
          <a:extLst>
            <a:ext uri="{FF2B5EF4-FFF2-40B4-BE49-F238E27FC236}">
              <a16:creationId xmlns:a16="http://schemas.microsoft.com/office/drawing/2014/main" id="{00000000-0008-0000-0F00-0000BE010000}"/>
            </a:ext>
          </a:extLst>
        </xdr:cNvPr>
        <xdr:cNvSpPr txBox="1"/>
      </xdr:nvSpPr>
      <xdr:spPr>
        <a:xfrm>
          <a:off x="12611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一般廃棄物処理施設】&#10;一人当たり有形固定資産（償却資産）額グラフ枠">
          <a:extLst>
            <a:ext uri="{FF2B5EF4-FFF2-40B4-BE49-F238E27FC236}">
              <a16:creationId xmlns:a16="http://schemas.microsoft.com/office/drawing/2014/main" id="{00000000-0008-0000-0F00-0000D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44745</xdr:rowOff>
    </xdr:from>
    <xdr:to>
      <xdr:col>116</xdr:col>
      <xdr:colOff>62864</xdr:colOff>
      <xdr:row>41</xdr:row>
      <xdr:rowOff>130211</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flipV="1">
          <a:off x="22160864" y="570259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134038</xdr:rowOff>
    </xdr:from>
    <xdr:ext cx="469744" cy="259045"/>
    <xdr:sp macro="" textlink="">
      <xdr:nvSpPr>
        <xdr:cNvPr id="469" name="【一般廃棄物処理施設】&#10;一人当たり有形固定資産（償却資産）額最小値テキスト">
          <a:extLst>
            <a:ext uri="{FF2B5EF4-FFF2-40B4-BE49-F238E27FC236}">
              <a16:creationId xmlns:a16="http://schemas.microsoft.com/office/drawing/2014/main" id="{00000000-0008-0000-0F00-0000D5010000}"/>
            </a:ext>
          </a:extLst>
        </xdr:cNvPr>
        <xdr:cNvSpPr txBox="1"/>
      </xdr:nvSpPr>
      <xdr:spPr>
        <a:xfrm>
          <a:off x="22199600" y="716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130211</xdr:rowOff>
    </xdr:from>
    <xdr:to>
      <xdr:col>116</xdr:col>
      <xdr:colOff>152400</xdr:colOff>
      <xdr:row>41</xdr:row>
      <xdr:rowOff>130211</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22072600" y="715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162872</xdr:rowOff>
    </xdr:from>
    <xdr:ext cx="690189" cy="259045"/>
    <xdr:sp macro="" textlink="">
      <xdr:nvSpPr>
        <xdr:cNvPr id="471" name="【一般廃棄物処理施設】&#10;一人当たり有形固定資産（償却資産）額最大値テキスト">
          <a:extLst>
            <a:ext uri="{FF2B5EF4-FFF2-40B4-BE49-F238E27FC236}">
              <a16:creationId xmlns:a16="http://schemas.microsoft.com/office/drawing/2014/main" id="{00000000-0008-0000-0F00-0000D7010000}"/>
            </a:ext>
          </a:extLst>
        </xdr:cNvPr>
        <xdr:cNvSpPr txBox="1"/>
      </xdr:nvSpPr>
      <xdr:spPr>
        <a:xfrm>
          <a:off x="22199600" y="547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44745</xdr:rowOff>
    </xdr:from>
    <xdr:to>
      <xdr:col>116</xdr:col>
      <xdr:colOff>152400</xdr:colOff>
      <xdr:row>33</xdr:row>
      <xdr:rowOff>44745</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22072600" y="57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135324</xdr:rowOff>
    </xdr:from>
    <xdr:ext cx="599010" cy="259045"/>
    <xdr:sp macro="" textlink="">
      <xdr:nvSpPr>
        <xdr:cNvPr id="473" name="【一般廃棄物処理施設】&#10;一人当たり有形固定資産（償却資産）額平均値テキスト">
          <a:extLst>
            <a:ext uri="{FF2B5EF4-FFF2-40B4-BE49-F238E27FC236}">
              <a16:creationId xmlns:a16="http://schemas.microsoft.com/office/drawing/2014/main" id="{00000000-0008-0000-0F00-0000D9010000}"/>
            </a:ext>
          </a:extLst>
        </xdr:cNvPr>
        <xdr:cNvSpPr txBox="1"/>
      </xdr:nvSpPr>
      <xdr:spPr>
        <a:xfrm>
          <a:off x="22199600" y="68218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112447</xdr:rowOff>
    </xdr:from>
    <xdr:to>
      <xdr:col>116</xdr:col>
      <xdr:colOff>114300</xdr:colOff>
      <xdr:row>41</xdr:row>
      <xdr:rowOff>42597</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22110700" y="697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132146</xdr:rowOff>
    </xdr:from>
    <xdr:to>
      <xdr:col>112</xdr:col>
      <xdr:colOff>38100</xdr:colOff>
      <xdr:row>41</xdr:row>
      <xdr:rowOff>62296</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21272500" y="69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138861</xdr:rowOff>
    </xdr:from>
    <xdr:to>
      <xdr:col>107</xdr:col>
      <xdr:colOff>101600</xdr:colOff>
      <xdr:row>41</xdr:row>
      <xdr:rowOff>69011</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20383500" y="699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160423</xdr:rowOff>
    </xdr:from>
    <xdr:to>
      <xdr:col>102</xdr:col>
      <xdr:colOff>165100</xdr:colOff>
      <xdr:row>41</xdr:row>
      <xdr:rowOff>90573</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19494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157993</xdr:rowOff>
    </xdr:from>
    <xdr:to>
      <xdr:col>98</xdr:col>
      <xdr:colOff>38100</xdr:colOff>
      <xdr:row>41</xdr:row>
      <xdr:rowOff>88143</xdr:rowOff>
    </xdr:to>
    <xdr:sp macro="" textlink="">
      <xdr:nvSpPr>
        <xdr:cNvPr id="478" name="フローチャート: 判断 477">
          <a:extLst>
            <a:ext uri="{FF2B5EF4-FFF2-40B4-BE49-F238E27FC236}">
              <a16:creationId xmlns:a16="http://schemas.microsoft.com/office/drawing/2014/main" id="{00000000-0008-0000-0F00-0000DE010000}"/>
            </a:ext>
          </a:extLst>
        </xdr:cNvPr>
        <xdr:cNvSpPr/>
      </xdr:nvSpPr>
      <xdr:spPr>
        <a:xfrm>
          <a:off x="18605500" y="701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136779</xdr:rowOff>
    </xdr:from>
    <xdr:to>
      <xdr:col>116</xdr:col>
      <xdr:colOff>114300</xdr:colOff>
      <xdr:row>41</xdr:row>
      <xdr:rowOff>66929</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22110700" y="69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90873</xdr:rowOff>
    </xdr:from>
    <xdr:ext cx="599010" cy="259045"/>
    <xdr:sp macro="" textlink="">
      <xdr:nvSpPr>
        <xdr:cNvPr id="485" name="【一般廃棄物処理施設】&#10;一人当たり有形固定資産（償却資産）額該当値テキスト">
          <a:extLst>
            <a:ext uri="{FF2B5EF4-FFF2-40B4-BE49-F238E27FC236}">
              <a16:creationId xmlns:a16="http://schemas.microsoft.com/office/drawing/2014/main" id="{00000000-0008-0000-0F00-0000E5010000}"/>
            </a:ext>
          </a:extLst>
        </xdr:cNvPr>
        <xdr:cNvSpPr txBox="1"/>
      </xdr:nvSpPr>
      <xdr:spPr>
        <a:xfrm>
          <a:off x="22199600" y="694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139288</xdr:rowOff>
    </xdr:from>
    <xdr:to>
      <xdr:col>112</xdr:col>
      <xdr:colOff>38100</xdr:colOff>
      <xdr:row>41</xdr:row>
      <xdr:rowOff>69438</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21272500" y="69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16129</xdr:rowOff>
    </xdr:from>
    <xdr:to>
      <xdr:col>116</xdr:col>
      <xdr:colOff>63500</xdr:colOff>
      <xdr:row>41</xdr:row>
      <xdr:rowOff>18638</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flipV="1">
          <a:off x="21323300" y="7045579"/>
          <a:ext cx="838200" cy="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142099</xdr:rowOff>
    </xdr:from>
    <xdr:to>
      <xdr:col>107</xdr:col>
      <xdr:colOff>101600</xdr:colOff>
      <xdr:row>41</xdr:row>
      <xdr:rowOff>72249</xdr:rowOff>
    </xdr:to>
    <xdr:sp macro="" textlink="">
      <xdr:nvSpPr>
        <xdr:cNvPr id="488" name="楕円 487">
          <a:extLst>
            <a:ext uri="{FF2B5EF4-FFF2-40B4-BE49-F238E27FC236}">
              <a16:creationId xmlns:a16="http://schemas.microsoft.com/office/drawing/2014/main" id="{00000000-0008-0000-0F00-0000E8010000}"/>
            </a:ext>
          </a:extLst>
        </xdr:cNvPr>
        <xdr:cNvSpPr/>
      </xdr:nvSpPr>
      <xdr:spPr>
        <a:xfrm>
          <a:off x="20383500" y="700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18638</xdr:rowOff>
    </xdr:from>
    <xdr:to>
      <xdr:col>111</xdr:col>
      <xdr:colOff>177800</xdr:colOff>
      <xdr:row>41</xdr:row>
      <xdr:rowOff>21449</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flipV="1">
          <a:off x="20434300" y="7048088"/>
          <a:ext cx="8890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130709</xdr:rowOff>
    </xdr:from>
    <xdr:to>
      <xdr:col>102</xdr:col>
      <xdr:colOff>165100</xdr:colOff>
      <xdr:row>41</xdr:row>
      <xdr:rowOff>60859</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19494500" y="698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10059</xdr:rowOff>
    </xdr:from>
    <xdr:to>
      <xdr:col>107</xdr:col>
      <xdr:colOff>50800</xdr:colOff>
      <xdr:row>41</xdr:row>
      <xdr:rowOff>21449</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9545300" y="7039509"/>
          <a:ext cx="889000" cy="1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134809</xdr:rowOff>
    </xdr:from>
    <xdr:to>
      <xdr:col>98</xdr:col>
      <xdr:colOff>38100</xdr:colOff>
      <xdr:row>41</xdr:row>
      <xdr:rowOff>64959</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18605500" y="699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10059</xdr:rowOff>
    </xdr:from>
    <xdr:to>
      <xdr:col>102</xdr:col>
      <xdr:colOff>114300</xdr:colOff>
      <xdr:row>41</xdr:row>
      <xdr:rowOff>14159</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flipV="1">
          <a:off x="18656300" y="7039509"/>
          <a:ext cx="889000" cy="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78823</xdr:rowOff>
    </xdr:from>
    <xdr:ext cx="599010" cy="259045"/>
    <xdr:sp macro="" textlink="">
      <xdr:nvSpPr>
        <xdr:cNvPr id="494" name="n_1aveValue【一般廃棄物処理施設】&#10;一人当たり有形固定資産（償却資産）額">
          <a:extLst>
            <a:ext uri="{FF2B5EF4-FFF2-40B4-BE49-F238E27FC236}">
              <a16:creationId xmlns:a16="http://schemas.microsoft.com/office/drawing/2014/main" id="{00000000-0008-0000-0F00-0000EE010000}"/>
            </a:ext>
          </a:extLst>
        </xdr:cNvPr>
        <xdr:cNvSpPr txBox="1"/>
      </xdr:nvSpPr>
      <xdr:spPr>
        <a:xfrm>
          <a:off x="21011095" y="67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85538</xdr:rowOff>
    </xdr:from>
    <xdr:ext cx="599010" cy="259045"/>
    <xdr:sp macro="" textlink="">
      <xdr:nvSpPr>
        <xdr:cNvPr id="495" name="n_2aveValue【一般廃棄物処理施設】&#10;一人当たり有形固定資産（償却資産）額">
          <a:extLst>
            <a:ext uri="{FF2B5EF4-FFF2-40B4-BE49-F238E27FC236}">
              <a16:creationId xmlns:a16="http://schemas.microsoft.com/office/drawing/2014/main" id="{00000000-0008-0000-0F00-0000EF010000}"/>
            </a:ext>
          </a:extLst>
        </xdr:cNvPr>
        <xdr:cNvSpPr txBox="1"/>
      </xdr:nvSpPr>
      <xdr:spPr>
        <a:xfrm>
          <a:off x="20134795" y="677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81700</xdr:rowOff>
    </xdr:from>
    <xdr:ext cx="599010" cy="259045"/>
    <xdr:sp macro="" textlink="">
      <xdr:nvSpPr>
        <xdr:cNvPr id="496" name="n_3aveValue【一般廃棄物処理施設】&#10;一人当たり有形固定資産（償却資産）額">
          <a:extLst>
            <a:ext uri="{FF2B5EF4-FFF2-40B4-BE49-F238E27FC236}">
              <a16:creationId xmlns:a16="http://schemas.microsoft.com/office/drawing/2014/main" id="{00000000-0008-0000-0F00-0000F0010000}"/>
            </a:ext>
          </a:extLst>
        </xdr:cNvPr>
        <xdr:cNvSpPr txBox="1"/>
      </xdr:nvSpPr>
      <xdr:spPr>
        <a:xfrm>
          <a:off x="19245795" y="711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79270</xdr:rowOff>
    </xdr:from>
    <xdr:ext cx="599010" cy="259045"/>
    <xdr:sp macro="" textlink="">
      <xdr:nvSpPr>
        <xdr:cNvPr id="497" name="n_4aveValue【一般廃棄物処理施設】&#10;一人当たり有形固定資産（償却資産）額">
          <a:extLst>
            <a:ext uri="{FF2B5EF4-FFF2-40B4-BE49-F238E27FC236}">
              <a16:creationId xmlns:a16="http://schemas.microsoft.com/office/drawing/2014/main" id="{00000000-0008-0000-0F00-0000F1010000}"/>
            </a:ext>
          </a:extLst>
        </xdr:cNvPr>
        <xdr:cNvSpPr txBox="1"/>
      </xdr:nvSpPr>
      <xdr:spPr>
        <a:xfrm>
          <a:off x="18356795" y="710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60565</xdr:rowOff>
    </xdr:from>
    <xdr:ext cx="599010" cy="259045"/>
    <xdr:sp macro="" textlink="">
      <xdr:nvSpPr>
        <xdr:cNvPr id="498" name="n_1mainValue【一般廃棄物処理施設】&#10;一人当たり有形固定資産（償却資産）額">
          <a:extLst>
            <a:ext uri="{FF2B5EF4-FFF2-40B4-BE49-F238E27FC236}">
              <a16:creationId xmlns:a16="http://schemas.microsoft.com/office/drawing/2014/main" id="{00000000-0008-0000-0F00-0000F2010000}"/>
            </a:ext>
          </a:extLst>
        </xdr:cNvPr>
        <xdr:cNvSpPr txBox="1"/>
      </xdr:nvSpPr>
      <xdr:spPr>
        <a:xfrm>
          <a:off x="21011095" y="709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63376</xdr:rowOff>
    </xdr:from>
    <xdr:ext cx="599010" cy="259045"/>
    <xdr:sp macro="" textlink="">
      <xdr:nvSpPr>
        <xdr:cNvPr id="499" name="n_2mainValue【一般廃棄物処理施設】&#10;一人当たり有形固定資産（償却資産）額">
          <a:extLst>
            <a:ext uri="{FF2B5EF4-FFF2-40B4-BE49-F238E27FC236}">
              <a16:creationId xmlns:a16="http://schemas.microsoft.com/office/drawing/2014/main" id="{00000000-0008-0000-0F00-0000F3010000}"/>
            </a:ext>
          </a:extLst>
        </xdr:cNvPr>
        <xdr:cNvSpPr txBox="1"/>
      </xdr:nvSpPr>
      <xdr:spPr>
        <a:xfrm>
          <a:off x="20134795" y="7092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77386</xdr:rowOff>
    </xdr:from>
    <xdr:ext cx="599010" cy="259045"/>
    <xdr:sp macro="" textlink="">
      <xdr:nvSpPr>
        <xdr:cNvPr id="500" name="n_3mainValue【一般廃棄物処理施設】&#10;一人当たり有形固定資産（償却資産）額">
          <a:extLst>
            <a:ext uri="{FF2B5EF4-FFF2-40B4-BE49-F238E27FC236}">
              <a16:creationId xmlns:a16="http://schemas.microsoft.com/office/drawing/2014/main" id="{00000000-0008-0000-0F00-0000F4010000}"/>
            </a:ext>
          </a:extLst>
        </xdr:cNvPr>
        <xdr:cNvSpPr txBox="1"/>
      </xdr:nvSpPr>
      <xdr:spPr>
        <a:xfrm>
          <a:off x="19245795" y="676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81486</xdr:rowOff>
    </xdr:from>
    <xdr:ext cx="599010" cy="259045"/>
    <xdr:sp macro="" textlink="">
      <xdr:nvSpPr>
        <xdr:cNvPr id="501" name="n_4mainValue【一般廃棄物処理施設】&#10;一人当たり有形固定資産（償却資産）額">
          <a:extLst>
            <a:ext uri="{FF2B5EF4-FFF2-40B4-BE49-F238E27FC236}">
              <a16:creationId xmlns:a16="http://schemas.microsoft.com/office/drawing/2014/main" id="{00000000-0008-0000-0F00-0000F5010000}"/>
            </a:ext>
          </a:extLst>
        </xdr:cNvPr>
        <xdr:cNvSpPr txBox="1"/>
      </xdr:nvSpPr>
      <xdr:spPr>
        <a:xfrm>
          <a:off x="18356795" y="6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保健センター・保健所】&#10;有形固定資産減価償却率グラフ枠">
          <a:extLst>
            <a:ext uri="{FF2B5EF4-FFF2-40B4-BE49-F238E27FC236}">
              <a16:creationId xmlns:a16="http://schemas.microsoft.com/office/drawing/2014/main" id="{00000000-0008-0000-0F00-00000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flipV="1">
          <a:off x="16318864"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7" name="【保健センター・保健所】&#10;有形固定資産減価償却率最小値テキスト">
          <a:extLst>
            <a:ext uri="{FF2B5EF4-FFF2-40B4-BE49-F238E27FC236}">
              <a16:creationId xmlns:a16="http://schemas.microsoft.com/office/drawing/2014/main" id="{00000000-0008-0000-0F00-00000F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529" name="【保健センター・保健所】&#10;有形固定資産減価償却率最大値テキスト">
          <a:extLst>
            <a:ext uri="{FF2B5EF4-FFF2-40B4-BE49-F238E27FC236}">
              <a16:creationId xmlns:a16="http://schemas.microsoft.com/office/drawing/2014/main" id="{00000000-0008-0000-0F00-000011020000}"/>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107332</xdr:rowOff>
    </xdr:from>
    <xdr:ext cx="405111" cy="259045"/>
    <xdr:sp macro="" textlink="">
      <xdr:nvSpPr>
        <xdr:cNvPr id="531" name="【保健センター・保健所】&#10;有形固定資産減価償却率平均値テキスト">
          <a:extLst>
            <a:ext uri="{FF2B5EF4-FFF2-40B4-BE49-F238E27FC236}">
              <a16:creationId xmlns:a16="http://schemas.microsoft.com/office/drawing/2014/main" id="{00000000-0008-0000-0F00-000013020000}"/>
            </a:ext>
          </a:extLst>
        </xdr:cNvPr>
        <xdr:cNvSpPr txBox="1"/>
      </xdr:nvSpPr>
      <xdr:spPr>
        <a:xfrm>
          <a:off x="16357600" y="9879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84455</xdr:rowOff>
    </xdr:from>
    <xdr:to>
      <xdr:col>85</xdr:col>
      <xdr:colOff>177800</xdr:colOff>
      <xdr:row>59</xdr:row>
      <xdr:rowOff>14605</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6268700" y="100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33020</xdr:rowOff>
    </xdr:from>
    <xdr:to>
      <xdr:col>67</xdr:col>
      <xdr:colOff>101600</xdr:colOff>
      <xdr:row>58</xdr:row>
      <xdr:rowOff>134620</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12763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44450</xdr:rowOff>
    </xdr:from>
    <xdr:to>
      <xdr:col>85</xdr:col>
      <xdr:colOff>177800</xdr:colOff>
      <xdr:row>59</xdr:row>
      <xdr:rowOff>146050</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6268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22877</xdr:rowOff>
    </xdr:from>
    <xdr:ext cx="405111" cy="259045"/>
    <xdr:sp macro="" textlink="">
      <xdr:nvSpPr>
        <xdr:cNvPr id="543" name="【保健センター・保健所】&#10;有形固定資産減価償却率該当値テキスト">
          <a:extLst>
            <a:ext uri="{FF2B5EF4-FFF2-40B4-BE49-F238E27FC236}">
              <a16:creationId xmlns:a16="http://schemas.microsoft.com/office/drawing/2014/main" id="{00000000-0008-0000-0F00-00001F020000}"/>
            </a:ext>
          </a:extLst>
        </xdr:cNvPr>
        <xdr:cNvSpPr txBox="1"/>
      </xdr:nvSpPr>
      <xdr:spPr>
        <a:xfrm>
          <a:off x="16357600"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95250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5481300" y="10172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139700</xdr:rowOff>
    </xdr:from>
    <xdr:to>
      <xdr:col>76</xdr:col>
      <xdr:colOff>165100</xdr:colOff>
      <xdr:row>59</xdr:row>
      <xdr:rowOff>69850</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4541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19050</xdr:rowOff>
    </xdr:from>
    <xdr:to>
      <xdr:col>81</xdr:col>
      <xdr:colOff>50800</xdr:colOff>
      <xdr:row>59</xdr:row>
      <xdr:rowOff>57150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4592300" y="1013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139700</xdr:rowOff>
    </xdr:from>
    <xdr:to>
      <xdr:col>72</xdr:col>
      <xdr:colOff>38100</xdr:colOff>
      <xdr:row>59</xdr:row>
      <xdr:rowOff>69850</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13652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19050</xdr:rowOff>
    </xdr:from>
    <xdr:to>
      <xdr:col>76</xdr:col>
      <xdr:colOff>114300</xdr:colOff>
      <xdr:row>59</xdr:row>
      <xdr:rowOff>19050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3703300" y="1013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101600</xdr:rowOff>
    </xdr:from>
    <xdr:to>
      <xdr:col>67</xdr:col>
      <xdr:colOff>101600</xdr:colOff>
      <xdr:row>59</xdr:row>
      <xdr:rowOff>31750</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2763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152400</xdr:rowOff>
    </xdr:from>
    <xdr:to>
      <xdr:col>71</xdr:col>
      <xdr:colOff>177800</xdr:colOff>
      <xdr:row>59</xdr:row>
      <xdr:rowOff>19050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2814300" y="1009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40657</xdr:rowOff>
    </xdr:from>
    <xdr:ext cx="405111" cy="259045"/>
    <xdr:sp macro="" textlink="">
      <xdr:nvSpPr>
        <xdr:cNvPr id="552" name="n_1aveValue【保健センター・保健所】&#10;有形固定資産減価償却率">
          <a:extLst>
            <a:ext uri="{FF2B5EF4-FFF2-40B4-BE49-F238E27FC236}">
              <a16:creationId xmlns:a16="http://schemas.microsoft.com/office/drawing/2014/main" id="{00000000-0008-0000-0F00-000028020000}"/>
            </a:ext>
          </a:extLst>
        </xdr:cNvPr>
        <xdr:cNvSpPr txBox="1"/>
      </xdr:nvSpPr>
      <xdr:spPr>
        <a:xfrm>
          <a:off x="15266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66692</xdr:rowOff>
    </xdr:from>
    <xdr:ext cx="405111" cy="259045"/>
    <xdr:sp macro="" textlink="">
      <xdr:nvSpPr>
        <xdr:cNvPr id="553" name="n_2aveValue【保健センター・保健所】&#10;有形固定資産減価償却率">
          <a:extLst>
            <a:ext uri="{FF2B5EF4-FFF2-40B4-BE49-F238E27FC236}">
              <a16:creationId xmlns:a16="http://schemas.microsoft.com/office/drawing/2014/main" id="{00000000-0008-0000-0F00-000029020000}"/>
            </a:ext>
          </a:extLst>
        </xdr:cNvPr>
        <xdr:cNvSpPr txBox="1"/>
      </xdr:nvSpPr>
      <xdr:spPr>
        <a:xfrm>
          <a:off x="14389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554" name="n_3aveValue【保健センター・保健所】&#10;有形固定資産減価償却率">
          <a:extLst>
            <a:ext uri="{FF2B5EF4-FFF2-40B4-BE49-F238E27FC236}">
              <a16:creationId xmlns:a16="http://schemas.microsoft.com/office/drawing/2014/main" id="{00000000-0008-0000-0F00-00002A020000}"/>
            </a:ext>
          </a:extLst>
        </xdr:cNvPr>
        <xdr:cNvSpPr txBox="1"/>
      </xdr:nvSpPr>
      <xdr:spPr>
        <a:xfrm>
          <a:off x="13500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151147</xdr:rowOff>
    </xdr:from>
    <xdr:ext cx="405111" cy="259045"/>
    <xdr:sp macro="" textlink="">
      <xdr:nvSpPr>
        <xdr:cNvPr id="555" name="n_4aveValue【保健センター・保健所】&#10;有形固定資産減価償却率">
          <a:extLst>
            <a:ext uri="{FF2B5EF4-FFF2-40B4-BE49-F238E27FC236}">
              <a16:creationId xmlns:a16="http://schemas.microsoft.com/office/drawing/2014/main" id="{00000000-0008-0000-0F00-00002B020000}"/>
            </a:ext>
          </a:extLst>
        </xdr:cNvPr>
        <xdr:cNvSpPr txBox="1"/>
      </xdr:nvSpPr>
      <xdr:spPr>
        <a:xfrm>
          <a:off x="12611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99077</xdr:rowOff>
    </xdr:from>
    <xdr:ext cx="405111" cy="259045"/>
    <xdr:sp macro="" textlink="">
      <xdr:nvSpPr>
        <xdr:cNvPr id="556" name="n_1mainValue【保健センター・保健所】&#10;有形固定資産減価償却率">
          <a:extLst>
            <a:ext uri="{FF2B5EF4-FFF2-40B4-BE49-F238E27FC236}">
              <a16:creationId xmlns:a16="http://schemas.microsoft.com/office/drawing/2014/main" id="{00000000-0008-0000-0F00-00002C020000}"/>
            </a:ext>
          </a:extLst>
        </xdr:cNvPr>
        <xdr:cNvSpPr txBox="1"/>
      </xdr:nvSpPr>
      <xdr:spPr>
        <a:xfrm>
          <a:off x="152660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86377</xdr:rowOff>
    </xdr:from>
    <xdr:ext cx="405111" cy="259045"/>
    <xdr:sp macro="" textlink="">
      <xdr:nvSpPr>
        <xdr:cNvPr id="557" name="n_2mainValue【保健センター・保健所】&#10;有形固定資産減価償却率">
          <a:extLst>
            <a:ext uri="{FF2B5EF4-FFF2-40B4-BE49-F238E27FC236}">
              <a16:creationId xmlns:a16="http://schemas.microsoft.com/office/drawing/2014/main" id="{00000000-0008-0000-0F00-00002D020000}"/>
            </a:ext>
          </a:extLst>
        </xdr:cNvPr>
        <xdr:cNvSpPr txBox="1"/>
      </xdr:nvSpPr>
      <xdr:spPr>
        <a:xfrm>
          <a:off x="14389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60977</xdr:rowOff>
    </xdr:from>
    <xdr:ext cx="405111" cy="259045"/>
    <xdr:sp macro="" textlink="">
      <xdr:nvSpPr>
        <xdr:cNvPr id="558" name="n_3mainValue【保健センター・保健所】&#10;有形固定資産減価償却率">
          <a:extLst>
            <a:ext uri="{FF2B5EF4-FFF2-40B4-BE49-F238E27FC236}">
              <a16:creationId xmlns:a16="http://schemas.microsoft.com/office/drawing/2014/main" id="{00000000-0008-0000-0F00-00002E020000}"/>
            </a:ext>
          </a:extLst>
        </xdr:cNvPr>
        <xdr:cNvSpPr txBox="1"/>
      </xdr:nvSpPr>
      <xdr:spPr>
        <a:xfrm>
          <a:off x="13500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22877</xdr:rowOff>
    </xdr:from>
    <xdr:ext cx="405111" cy="259045"/>
    <xdr:sp macro="" textlink="">
      <xdr:nvSpPr>
        <xdr:cNvPr id="559" name="n_4mainValue【保健センター・保健所】&#10;有形固定資産減価償却率">
          <a:extLst>
            <a:ext uri="{FF2B5EF4-FFF2-40B4-BE49-F238E27FC236}">
              <a16:creationId xmlns:a16="http://schemas.microsoft.com/office/drawing/2014/main" id="{00000000-0008-0000-0F00-00002F020000}"/>
            </a:ext>
          </a:extLst>
        </xdr:cNvPr>
        <xdr:cNvSpPr txBox="1"/>
      </xdr:nvSpPr>
      <xdr:spPr>
        <a:xfrm>
          <a:off x="12611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保健センター・保健所】&#10;一人当たり面積グラフ枠">
          <a:extLst>
            <a:ext uri="{FF2B5EF4-FFF2-40B4-BE49-F238E27FC236}">
              <a16:creationId xmlns:a16="http://schemas.microsoft.com/office/drawing/2014/main" id="{00000000-0008-0000-0F00-00004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32233</xdr:rowOff>
    </xdr:from>
    <xdr:to>
      <xdr:col>116</xdr:col>
      <xdr:colOff>62864</xdr:colOff>
      <xdr:row>63</xdr:row>
      <xdr:rowOff>156591</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flipV="1">
          <a:off x="22160864" y="9804883"/>
          <a:ext cx="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160418</xdr:rowOff>
    </xdr:from>
    <xdr:ext cx="469744" cy="259045"/>
    <xdr:sp macro="" textlink="">
      <xdr:nvSpPr>
        <xdr:cNvPr id="582" name="【保健センター・保健所】&#10;一人当たり面積最小値テキスト">
          <a:extLst>
            <a:ext uri="{FF2B5EF4-FFF2-40B4-BE49-F238E27FC236}">
              <a16:creationId xmlns:a16="http://schemas.microsoft.com/office/drawing/2014/main" id="{00000000-0008-0000-0F00-000046020000}"/>
            </a:ext>
          </a:extLst>
        </xdr:cNvPr>
        <xdr:cNvSpPr txBox="1"/>
      </xdr:nvSpPr>
      <xdr:spPr>
        <a:xfrm>
          <a:off x="22199600" y="1096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156591</xdr:rowOff>
    </xdr:from>
    <xdr:to>
      <xdr:col>116</xdr:col>
      <xdr:colOff>152400</xdr:colOff>
      <xdr:row>63</xdr:row>
      <xdr:rowOff>156591</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22072600" y="109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150360</xdr:rowOff>
    </xdr:from>
    <xdr:ext cx="469744" cy="259045"/>
    <xdr:sp macro="" textlink="">
      <xdr:nvSpPr>
        <xdr:cNvPr id="584" name="【保健センター・保健所】&#10;一人当たり面積最大値テキスト">
          <a:extLst>
            <a:ext uri="{FF2B5EF4-FFF2-40B4-BE49-F238E27FC236}">
              <a16:creationId xmlns:a16="http://schemas.microsoft.com/office/drawing/2014/main" id="{00000000-0008-0000-0F00-000048020000}"/>
            </a:ext>
          </a:extLst>
        </xdr:cNvPr>
        <xdr:cNvSpPr txBox="1"/>
      </xdr:nvSpPr>
      <xdr:spPr>
        <a:xfrm>
          <a:off x="22199600" y="958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32233</xdr:rowOff>
    </xdr:from>
    <xdr:to>
      <xdr:col>116</xdr:col>
      <xdr:colOff>152400</xdr:colOff>
      <xdr:row>57</xdr:row>
      <xdr:rowOff>32233</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22072600" y="98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67403</xdr:rowOff>
    </xdr:from>
    <xdr:ext cx="469744" cy="259045"/>
    <xdr:sp macro="" textlink="">
      <xdr:nvSpPr>
        <xdr:cNvPr id="586" name="【保健センター・保健所】&#10;一人当たり面積平均値テキスト">
          <a:extLst>
            <a:ext uri="{FF2B5EF4-FFF2-40B4-BE49-F238E27FC236}">
              <a16:creationId xmlns:a16="http://schemas.microsoft.com/office/drawing/2014/main" id="{00000000-0008-0000-0F00-00004A020000}"/>
            </a:ext>
          </a:extLst>
        </xdr:cNvPr>
        <xdr:cNvSpPr txBox="1"/>
      </xdr:nvSpPr>
      <xdr:spPr>
        <a:xfrm>
          <a:off x="22199600" y="1069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44526</xdr:rowOff>
    </xdr:from>
    <xdr:to>
      <xdr:col>116</xdr:col>
      <xdr:colOff>114300</xdr:colOff>
      <xdr:row>63</xdr:row>
      <xdr:rowOff>146126</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22110700" y="108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33782</xdr:rowOff>
    </xdr:from>
    <xdr:to>
      <xdr:col>112</xdr:col>
      <xdr:colOff>38100</xdr:colOff>
      <xdr:row>63</xdr:row>
      <xdr:rowOff>135382</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21272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36982</xdr:rowOff>
    </xdr:from>
    <xdr:to>
      <xdr:col>107</xdr:col>
      <xdr:colOff>101600</xdr:colOff>
      <xdr:row>63</xdr:row>
      <xdr:rowOff>138582</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20383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40411</xdr:rowOff>
    </xdr:from>
    <xdr:to>
      <xdr:col>102</xdr:col>
      <xdr:colOff>165100</xdr:colOff>
      <xdr:row>63</xdr:row>
      <xdr:rowOff>142011</xdr:rowOff>
    </xdr:to>
    <xdr:sp macro="" textlink="">
      <xdr:nvSpPr>
        <xdr:cNvPr id="590" name="フローチャート: 判断 589">
          <a:extLst>
            <a:ext uri="{FF2B5EF4-FFF2-40B4-BE49-F238E27FC236}">
              <a16:creationId xmlns:a16="http://schemas.microsoft.com/office/drawing/2014/main" id="{00000000-0008-0000-0F00-00004E020000}"/>
            </a:ext>
          </a:extLst>
        </xdr:cNvPr>
        <xdr:cNvSpPr/>
      </xdr:nvSpPr>
      <xdr:spPr>
        <a:xfrm>
          <a:off x="19494500" y="10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32182</xdr:rowOff>
    </xdr:from>
    <xdr:to>
      <xdr:col>98</xdr:col>
      <xdr:colOff>38100</xdr:colOff>
      <xdr:row>63</xdr:row>
      <xdr:rowOff>133782</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18605500" y="108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68300</xdr:rowOff>
    </xdr:from>
    <xdr:to>
      <xdr:col>116</xdr:col>
      <xdr:colOff>114300</xdr:colOff>
      <xdr:row>63</xdr:row>
      <xdr:rowOff>169900</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22110700" y="1086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22953</xdr:rowOff>
    </xdr:from>
    <xdr:ext cx="469744" cy="259045"/>
    <xdr:sp macro="" textlink="">
      <xdr:nvSpPr>
        <xdr:cNvPr id="598" name="【保健センター・保健所】&#10;一人当たり面積該当値テキスト">
          <a:extLst>
            <a:ext uri="{FF2B5EF4-FFF2-40B4-BE49-F238E27FC236}">
              <a16:creationId xmlns:a16="http://schemas.microsoft.com/office/drawing/2014/main" id="{00000000-0008-0000-0F00-000056020000}"/>
            </a:ext>
          </a:extLst>
        </xdr:cNvPr>
        <xdr:cNvSpPr txBox="1"/>
      </xdr:nvSpPr>
      <xdr:spPr>
        <a:xfrm>
          <a:off x="22199600" y="1082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69444</xdr:rowOff>
    </xdr:from>
    <xdr:to>
      <xdr:col>112</xdr:col>
      <xdr:colOff>38100</xdr:colOff>
      <xdr:row>63</xdr:row>
      <xdr:rowOff>171044</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21272500" y="1087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119100</xdr:rowOff>
    </xdr:from>
    <xdr:to>
      <xdr:col>116</xdr:col>
      <xdr:colOff>63500</xdr:colOff>
      <xdr:row>63</xdr:row>
      <xdr:rowOff>120244</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21323300" y="10920450"/>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70815</xdr:rowOff>
    </xdr:from>
    <xdr:to>
      <xdr:col>107</xdr:col>
      <xdr:colOff>101600</xdr:colOff>
      <xdr:row>64</xdr:row>
      <xdr:rowOff>965</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20383500" y="1087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120244</xdr:rowOff>
    </xdr:from>
    <xdr:to>
      <xdr:col>111</xdr:col>
      <xdr:colOff>177800</xdr:colOff>
      <xdr:row>63</xdr:row>
      <xdr:rowOff>121615</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flipV="1">
          <a:off x="20434300" y="10921594"/>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71730</xdr:rowOff>
    </xdr:from>
    <xdr:to>
      <xdr:col>102</xdr:col>
      <xdr:colOff>165100</xdr:colOff>
      <xdr:row>64</xdr:row>
      <xdr:rowOff>1880</xdr:rowOff>
    </xdr:to>
    <xdr:sp macro="" textlink="">
      <xdr:nvSpPr>
        <xdr:cNvPr id="603" name="楕円 602">
          <a:extLst>
            <a:ext uri="{FF2B5EF4-FFF2-40B4-BE49-F238E27FC236}">
              <a16:creationId xmlns:a16="http://schemas.microsoft.com/office/drawing/2014/main" id="{00000000-0008-0000-0F00-00005B020000}"/>
            </a:ext>
          </a:extLst>
        </xdr:cNvPr>
        <xdr:cNvSpPr/>
      </xdr:nvSpPr>
      <xdr:spPr>
        <a:xfrm>
          <a:off x="19494500" y="108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121615</xdr:rowOff>
    </xdr:from>
    <xdr:to>
      <xdr:col>107</xdr:col>
      <xdr:colOff>50800</xdr:colOff>
      <xdr:row>63</xdr:row>
      <xdr:rowOff>122530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flipV="1">
          <a:off x="19545300" y="1092296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73330</xdr:rowOff>
    </xdr:from>
    <xdr:to>
      <xdr:col>98</xdr:col>
      <xdr:colOff>38100</xdr:colOff>
      <xdr:row>64</xdr:row>
      <xdr:rowOff>3480</xdr:rowOff>
    </xdr:to>
    <xdr:sp macro="" textlink="">
      <xdr:nvSpPr>
        <xdr:cNvPr id="605" name="楕円 604">
          <a:extLst>
            <a:ext uri="{FF2B5EF4-FFF2-40B4-BE49-F238E27FC236}">
              <a16:creationId xmlns:a16="http://schemas.microsoft.com/office/drawing/2014/main" id="{00000000-0008-0000-0F00-00005D020000}"/>
            </a:ext>
          </a:extLst>
        </xdr:cNvPr>
        <xdr:cNvSpPr/>
      </xdr:nvSpPr>
      <xdr:spPr>
        <a:xfrm>
          <a:off x="18605500" y="108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122530</xdr:rowOff>
    </xdr:from>
    <xdr:to>
      <xdr:col>102</xdr:col>
      <xdr:colOff>114300</xdr:colOff>
      <xdr:row>63</xdr:row>
      <xdr:rowOff>124130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flipV="1">
          <a:off x="18656300" y="1092388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151909</xdr:rowOff>
    </xdr:from>
    <xdr:ext cx="469744" cy="259045"/>
    <xdr:sp macro="" textlink="">
      <xdr:nvSpPr>
        <xdr:cNvPr id="607" name="n_1aveValue【保健センター・保健所】&#10;一人当たり面積">
          <a:extLst>
            <a:ext uri="{FF2B5EF4-FFF2-40B4-BE49-F238E27FC236}">
              <a16:creationId xmlns:a16="http://schemas.microsoft.com/office/drawing/2014/main" id="{00000000-0008-0000-0F00-00005F020000}"/>
            </a:ext>
          </a:extLst>
        </xdr:cNvPr>
        <xdr:cNvSpPr txBox="1"/>
      </xdr:nvSpPr>
      <xdr:spPr>
        <a:xfrm>
          <a:off x="21075727" y="106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155109</xdr:rowOff>
    </xdr:from>
    <xdr:ext cx="469744" cy="259045"/>
    <xdr:sp macro="" textlink="">
      <xdr:nvSpPr>
        <xdr:cNvPr id="608" name="n_2aveValue【保健センター・保健所】&#10;一人当たり面積">
          <a:extLst>
            <a:ext uri="{FF2B5EF4-FFF2-40B4-BE49-F238E27FC236}">
              <a16:creationId xmlns:a16="http://schemas.microsoft.com/office/drawing/2014/main" id="{00000000-0008-0000-0F00-000060020000}"/>
            </a:ext>
          </a:extLst>
        </xdr:cNvPr>
        <xdr:cNvSpPr txBox="1"/>
      </xdr:nvSpPr>
      <xdr:spPr>
        <a:xfrm>
          <a:off x="20199427" y="106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158538</xdr:rowOff>
    </xdr:from>
    <xdr:ext cx="469744" cy="259045"/>
    <xdr:sp macro="" textlink="">
      <xdr:nvSpPr>
        <xdr:cNvPr id="609" name="n_3aveValue【保健センター・保健所】&#10;一人当たり面積">
          <a:extLst>
            <a:ext uri="{FF2B5EF4-FFF2-40B4-BE49-F238E27FC236}">
              <a16:creationId xmlns:a16="http://schemas.microsoft.com/office/drawing/2014/main" id="{00000000-0008-0000-0F00-000061020000}"/>
            </a:ext>
          </a:extLst>
        </xdr:cNvPr>
        <xdr:cNvSpPr txBox="1"/>
      </xdr:nvSpPr>
      <xdr:spPr>
        <a:xfrm>
          <a:off x="19310427" y="106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150309</xdr:rowOff>
    </xdr:from>
    <xdr:ext cx="469744" cy="259045"/>
    <xdr:sp macro="" textlink="">
      <xdr:nvSpPr>
        <xdr:cNvPr id="610" name="n_4aveValue【保健センター・保健所】&#10;一人当たり面積">
          <a:extLst>
            <a:ext uri="{FF2B5EF4-FFF2-40B4-BE49-F238E27FC236}">
              <a16:creationId xmlns:a16="http://schemas.microsoft.com/office/drawing/2014/main" id="{00000000-0008-0000-0F00-000062020000}"/>
            </a:ext>
          </a:extLst>
        </xdr:cNvPr>
        <xdr:cNvSpPr txBox="1"/>
      </xdr:nvSpPr>
      <xdr:spPr>
        <a:xfrm>
          <a:off x="18421427" y="1060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162171</xdr:rowOff>
    </xdr:from>
    <xdr:ext cx="469744" cy="259045"/>
    <xdr:sp macro="" textlink="">
      <xdr:nvSpPr>
        <xdr:cNvPr id="611" name="n_1mainValue【保健センター・保健所】&#10;一人当たり面積">
          <a:extLst>
            <a:ext uri="{FF2B5EF4-FFF2-40B4-BE49-F238E27FC236}">
              <a16:creationId xmlns:a16="http://schemas.microsoft.com/office/drawing/2014/main" id="{00000000-0008-0000-0F00-000063020000}"/>
            </a:ext>
          </a:extLst>
        </xdr:cNvPr>
        <xdr:cNvSpPr txBox="1"/>
      </xdr:nvSpPr>
      <xdr:spPr>
        <a:xfrm>
          <a:off x="21075727" y="1096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163542</xdr:rowOff>
    </xdr:from>
    <xdr:ext cx="469744" cy="259045"/>
    <xdr:sp macro="" textlink="">
      <xdr:nvSpPr>
        <xdr:cNvPr id="612" name="n_2mainValue【保健センター・保健所】&#10;一人当たり面積">
          <a:extLst>
            <a:ext uri="{FF2B5EF4-FFF2-40B4-BE49-F238E27FC236}">
              <a16:creationId xmlns:a16="http://schemas.microsoft.com/office/drawing/2014/main" id="{00000000-0008-0000-0F00-000064020000}"/>
            </a:ext>
          </a:extLst>
        </xdr:cNvPr>
        <xdr:cNvSpPr txBox="1"/>
      </xdr:nvSpPr>
      <xdr:spPr>
        <a:xfrm>
          <a:off x="20199427" y="1096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164457</xdr:rowOff>
    </xdr:from>
    <xdr:ext cx="469744" cy="259045"/>
    <xdr:sp macro="" textlink="">
      <xdr:nvSpPr>
        <xdr:cNvPr id="613" name="n_3mainValue【保健センター・保健所】&#10;一人当たり面積">
          <a:extLst>
            <a:ext uri="{FF2B5EF4-FFF2-40B4-BE49-F238E27FC236}">
              <a16:creationId xmlns:a16="http://schemas.microsoft.com/office/drawing/2014/main" id="{00000000-0008-0000-0F00-000065020000}"/>
            </a:ext>
          </a:extLst>
        </xdr:cNvPr>
        <xdr:cNvSpPr txBox="1"/>
      </xdr:nvSpPr>
      <xdr:spPr>
        <a:xfrm>
          <a:off x="19310427" y="1096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166057</xdr:rowOff>
    </xdr:from>
    <xdr:ext cx="469744" cy="259045"/>
    <xdr:sp macro="" textlink="">
      <xdr:nvSpPr>
        <xdr:cNvPr id="614" name="n_4mainValue【保健センター・保健所】&#10;一人当たり面積">
          <a:extLst>
            <a:ext uri="{FF2B5EF4-FFF2-40B4-BE49-F238E27FC236}">
              <a16:creationId xmlns:a16="http://schemas.microsoft.com/office/drawing/2014/main" id="{00000000-0008-0000-0F00-000066020000}"/>
            </a:ext>
          </a:extLst>
        </xdr:cNvPr>
        <xdr:cNvSpPr txBox="1"/>
      </xdr:nvSpPr>
      <xdr:spPr>
        <a:xfrm>
          <a:off x="18421427" y="1096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消防施設】&#10;有形固定資産減価償却率グラフ枠">
          <a:extLst>
            <a:ext uri="{FF2B5EF4-FFF2-40B4-BE49-F238E27FC236}">
              <a16:creationId xmlns:a16="http://schemas.microsoft.com/office/drawing/2014/main" id="{00000000-0008-0000-0F00-00007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flipV="1">
          <a:off x="16318864" y="13262611"/>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640" name="【消防施設】&#10;有形固定資産減価償却率最小値テキスト">
          <a:extLst>
            <a:ext uri="{FF2B5EF4-FFF2-40B4-BE49-F238E27FC236}">
              <a16:creationId xmlns:a16="http://schemas.microsoft.com/office/drawing/2014/main" id="{00000000-0008-0000-0F00-000080020000}"/>
            </a:ext>
          </a:extLst>
        </xdr:cNvPr>
        <xdr:cNvSpPr txBox="1"/>
      </xdr:nvSpPr>
      <xdr:spPr>
        <a:xfrm>
          <a:off x="16357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642" name="【消防施設】&#10;有形固定資産減価償却率最大値テキスト">
          <a:extLst>
            <a:ext uri="{FF2B5EF4-FFF2-40B4-BE49-F238E27FC236}">
              <a16:creationId xmlns:a16="http://schemas.microsoft.com/office/drawing/2014/main" id="{00000000-0008-0000-0F00-000082020000}"/>
            </a:ext>
          </a:extLst>
        </xdr:cNvPr>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644" name="【消防施設】&#10;有形固定資産減価償却率平均値テキスト">
          <a:extLst>
            <a:ext uri="{FF2B5EF4-FFF2-40B4-BE49-F238E27FC236}">
              <a16:creationId xmlns:a16="http://schemas.microsoft.com/office/drawing/2014/main" id="{00000000-0008-0000-0F00-000084020000}"/>
            </a:ext>
          </a:extLst>
        </xdr:cNvPr>
        <xdr:cNvSpPr txBox="1"/>
      </xdr:nvSpPr>
      <xdr:spPr>
        <a:xfrm>
          <a:off x="16357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648" name="フローチャート: 判断 647">
          <a:extLst>
            <a:ext uri="{FF2B5EF4-FFF2-40B4-BE49-F238E27FC236}">
              <a16:creationId xmlns:a16="http://schemas.microsoft.com/office/drawing/2014/main" id="{00000000-0008-0000-0F00-000088020000}"/>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69214</xdr:rowOff>
    </xdr:from>
    <xdr:to>
      <xdr:col>67</xdr:col>
      <xdr:colOff>101600</xdr:colOff>
      <xdr:row>81</xdr:row>
      <xdr:rowOff>170814</xdr:rowOff>
    </xdr:to>
    <xdr:sp macro="" textlink="">
      <xdr:nvSpPr>
        <xdr:cNvPr id="649" name="フローチャート: 判断 648">
          <a:extLst>
            <a:ext uri="{FF2B5EF4-FFF2-40B4-BE49-F238E27FC236}">
              <a16:creationId xmlns:a16="http://schemas.microsoft.com/office/drawing/2014/main" id="{00000000-0008-0000-0F00-000089020000}"/>
            </a:ext>
          </a:extLst>
        </xdr:cNvPr>
        <xdr:cNvSpPr/>
      </xdr:nvSpPr>
      <xdr:spPr>
        <a:xfrm>
          <a:off x="12763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114936</xdr:rowOff>
    </xdr:from>
    <xdr:to>
      <xdr:col>85</xdr:col>
      <xdr:colOff>177800</xdr:colOff>
      <xdr:row>79</xdr:row>
      <xdr:rowOff>45086</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6268700" y="134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137813</xdr:rowOff>
    </xdr:from>
    <xdr:ext cx="405111" cy="259045"/>
    <xdr:sp macro="" textlink="">
      <xdr:nvSpPr>
        <xdr:cNvPr id="656" name="【消防施設】&#10;有形固定資産減価償却率該当値テキスト">
          <a:extLst>
            <a:ext uri="{FF2B5EF4-FFF2-40B4-BE49-F238E27FC236}">
              <a16:creationId xmlns:a16="http://schemas.microsoft.com/office/drawing/2014/main" id="{00000000-0008-0000-0F00-000090020000}"/>
            </a:ext>
          </a:extLst>
        </xdr:cNvPr>
        <xdr:cNvSpPr txBox="1"/>
      </xdr:nvSpPr>
      <xdr:spPr>
        <a:xfrm>
          <a:off x="16357600" y="1333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40639</xdr:rowOff>
    </xdr:from>
    <xdr:to>
      <xdr:col>81</xdr:col>
      <xdr:colOff>101600</xdr:colOff>
      <xdr:row>78</xdr:row>
      <xdr:rowOff>142239</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5430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91439</xdr:rowOff>
    </xdr:from>
    <xdr:to>
      <xdr:col>85</xdr:col>
      <xdr:colOff>127000</xdr:colOff>
      <xdr:row>78</xdr:row>
      <xdr:rowOff>165736</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5481300" y="13464539"/>
          <a:ext cx="8382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124461</xdr:rowOff>
    </xdr:from>
    <xdr:to>
      <xdr:col>76</xdr:col>
      <xdr:colOff>165100</xdr:colOff>
      <xdr:row>78</xdr:row>
      <xdr:rowOff>54611</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4541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3811</xdr:rowOff>
    </xdr:from>
    <xdr:to>
      <xdr:col>81</xdr:col>
      <xdr:colOff>50800</xdr:colOff>
      <xdr:row>78</xdr:row>
      <xdr:rowOff>91439</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4592300" y="1337691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93980</xdr:rowOff>
    </xdr:from>
    <xdr:to>
      <xdr:col>72</xdr:col>
      <xdr:colOff>38100</xdr:colOff>
      <xdr:row>79</xdr:row>
      <xdr:rowOff>24130</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3652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3811</xdr:rowOff>
    </xdr:from>
    <xdr:to>
      <xdr:col>76</xdr:col>
      <xdr:colOff>114300</xdr:colOff>
      <xdr:row>78</xdr:row>
      <xdr:rowOff>144780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flipV="1">
          <a:off x="13703300" y="13376911"/>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144780</xdr:rowOff>
    </xdr:from>
    <xdr:to>
      <xdr:col>71</xdr:col>
      <xdr:colOff>177800</xdr:colOff>
      <xdr:row>86</xdr:row>
      <xdr:rowOff>114300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flipV="1">
          <a:off x="12814300" y="13517880"/>
          <a:ext cx="889000" cy="134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83838</xdr:rowOff>
    </xdr:from>
    <xdr:ext cx="405111" cy="259045"/>
    <xdr:sp macro="" textlink="">
      <xdr:nvSpPr>
        <xdr:cNvPr id="665" name="n_1aveValue【消防施設】&#10;有形固定資産減価償却率">
          <a:extLst>
            <a:ext uri="{FF2B5EF4-FFF2-40B4-BE49-F238E27FC236}">
              <a16:creationId xmlns:a16="http://schemas.microsoft.com/office/drawing/2014/main" id="{00000000-0008-0000-0F00-000099020000}"/>
            </a:ext>
          </a:extLst>
        </xdr:cNvPr>
        <xdr:cNvSpPr txBox="1"/>
      </xdr:nvSpPr>
      <xdr:spPr>
        <a:xfrm>
          <a:off x="15266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116222</xdr:rowOff>
    </xdr:from>
    <xdr:ext cx="405111" cy="259045"/>
    <xdr:sp macro="" textlink="">
      <xdr:nvSpPr>
        <xdr:cNvPr id="666" name="n_2aveValue【消防施設】&#10;有形固定資産減価償却率">
          <a:extLst>
            <a:ext uri="{FF2B5EF4-FFF2-40B4-BE49-F238E27FC236}">
              <a16:creationId xmlns:a16="http://schemas.microsoft.com/office/drawing/2014/main" id="{00000000-0008-0000-0F00-00009A020000}"/>
            </a:ext>
          </a:extLst>
        </xdr:cNvPr>
        <xdr:cNvSpPr txBox="1"/>
      </xdr:nvSpPr>
      <xdr:spPr>
        <a:xfrm>
          <a:off x="14389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667" name="n_3aveValue【消防施設】&#10;有形固定資産減価償却率">
          <a:extLst>
            <a:ext uri="{FF2B5EF4-FFF2-40B4-BE49-F238E27FC236}">
              <a16:creationId xmlns:a16="http://schemas.microsoft.com/office/drawing/2014/main" id="{00000000-0008-0000-0F00-00009B020000}"/>
            </a:ext>
          </a:extLst>
        </xdr:cNvPr>
        <xdr:cNvSpPr txBox="1"/>
      </xdr:nvSpPr>
      <xdr:spPr>
        <a:xfrm>
          <a:off x="13500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15891</xdr:rowOff>
    </xdr:from>
    <xdr:ext cx="405111" cy="259045"/>
    <xdr:sp macro="" textlink="">
      <xdr:nvSpPr>
        <xdr:cNvPr id="668" name="n_4aveValue【消防施設】&#10;有形固定資産減価償却率">
          <a:extLst>
            <a:ext uri="{FF2B5EF4-FFF2-40B4-BE49-F238E27FC236}">
              <a16:creationId xmlns:a16="http://schemas.microsoft.com/office/drawing/2014/main" id="{00000000-0008-0000-0F00-00009C020000}"/>
            </a:ext>
          </a:extLst>
        </xdr:cNvPr>
        <xdr:cNvSpPr txBox="1"/>
      </xdr:nvSpPr>
      <xdr:spPr>
        <a:xfrm>
          <a:off x="12611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158766</xdr:rowOff>
    </xdr:from>
    <xdr:ext cx="405111" cy="259045"/>
    <xdr:sp macro="" textlink="">
      <xdr:nvSpPr>
        <xdr:cNvPr id="669" name="n_1mainValue【消防施設】&#10;有形固定資産減価償却率">
          <a:extLst>
            <a:ext uri="{FF2B5EF4-FFF2-40B4-BE49-F238E27FC236}">
              <a16:creationId xmlns:a16="http://schemas.microsoft.com/office/drawing/2014/main" id="{00000000-0008-0000-0F00-00009D020000}"/>
            </a:ext>
          </a:extLst>
        </xdr:cNvPr>
        <xdr:cNvSpPr txBox="1"/>
      </xdr:nvSpPr>
      <xdr:spPr>
        <a:xfrm>
          <a:off x="152660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71138</xdr:rowOff>
    </xdr:from>
    <xdr:ext cx="405111" cy="259045"/>
    <xdr:sp macro="" textlink="">
      <xdr:nvSpPr>
        <xdr:cNvPr id="670" name="n_2mainValue【消防施設】&#10;有形固定資産減価償却率">
          <a:extLst>
            <a:ext uri="{FF2B5EF4-FFF2-40B4-BE49-F238E27FC236}">
              <a16:creationId xmlns:a16="http://schemas.microsoft.com/office/drawing/2014/main" id="{00000000-0008-0000-0F00-00009E020000}"/>
            </a:ext>
          </a:extLst>
        </xdr:cNvPr>
        <xdr:cNvSpPr txBox="1"/>
      </xdr:nvSpPr>
      <xdr:spPr>
        <a:xfrm>
          <a:off x="143897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40657</xdr:rowOff>
    </xdr:from>
    <xdr:ext cx="405111" cy="259045"/>
    <xdr:sp macro="" textlink="">
      <xdr:nvSpPr>
        <xdr:cNvPr id="671" name="n_3mainValue【消防施設】&#10;有形固定資産減価償却率">
          <a:extLst>
            <a:ext uri="{FF2B5EF4-FFF2-40B4-BE49-F238E27FC236}">
              <a16:creationId xmlns:a16="http://schemas.microsoft.com/office/drawing/2014/main" id="{00000000-0008-0000-0F00-00009F020000}"/>
            </a:ext>
          </a:extLst>
        </xdr:cNvPr>
        <xdr:cNvSpPr txBox="1"/>
      </xdr:nvSpPr>
      <xdr:spPr>
        <a:xfrm>
          <a:off x="13500744" y="1324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72" name="n_4mainValue【消防施設】&#10;有形固定資産減価償却率">
          <a:extLst>
            <a:ext uri="{FF2B5EF4-FFF2-40B4-BE49-F238E27FC236}">
              <a16:creationId xmlns:a16="http://schemas.microsoft.com/office/drawing/2014/main" id="{00000000-0008-0000-0F00-0000A0020000}"/>
            </a:ext>
          </a:extLst>
        </xdr:cNvPr>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a:extLst>
            <a:ext uri="{FF2B5EF4-FFF2-40B4-BE49-F238E27FC236}">
              <a16:creationId xmlns:a16="http://schemas.microsoft.com/office/drawing/2014/main" id="{00000000-0008-0000-0F00-0000B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flipV="1">
          <a:off x="22160864" y="13490524"/>
          <a:ext cx="0" cy="127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695" name="【消防施設】&#10;一人当たり面積最小値テキスト">
          <a:extLst>
            <a:ext uri="{FF2B5EF4-FFF2-40B4-BE49-F238E27FC236}">
              <a16:creationId xmlns:a16="http://schemas.microsoft.com/office/drawing/2014/main" id="{00000000-0008-0000-0F00-0000B7020000}"/>
            </a:ext>
          </a:extLst>
        </xdr:cNvPr>
        <xdr:cNvSpPr txBox="1"/>
      </xdr:nvSpPr>
      <xdr:spPr>
        <a:xfrm>
          <a:off x="22199600" y="147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22072600" y="1477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697" name="【消防施設】&#10;一人当たり面積最大値テキスト">
          <a:extLst>
            <a:ext uri="{FF2B5EF4-FFF2-40B4-BE49-F238E27FC236}">
              <a16:creationId xmlns:a16="http://schemas.microsoft.com/office/drawing/2014/main" id="{00000000-0008-0000-0F00-0000B9020000}"/>
            </a:ext>
          </a:extLst>
        </xdr:cNvPr>
        <xdr:cNvSpPr txBox="1"/>
      </xdr:nvSpPr>
      <xdr:spPr>
        <a:xfrm>
          <a:off x="22199600" y="132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22072600" y="1349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81042</xdr:rowOff>
    </xdr:from>
    <xdr:ext cx="469744" cy="259045"/>
    <xdr:sp macro="" textlink="">
      <xdr:nvSpPr>
        <xdr:cNvPr id="699" name="【消防施設】&#10;一人当たり面積平均値テキスト">
          <a:extLst>
            <a:ext uri="{FF2B5EF4-FFF2-40B4-BE49-F238E27FC236}">
              <a16:creationId xmlns:a16="http://schemas.microsoft.com/office/drawing/2014/main" id="{00000000-0008-0000-0F00-0000BB020000}"/>
            </a:ext>
          </a:extLst>
        </xdr:cNvPr>
        <xdr:cNvSpPr txBox="1"/>
      </xdr:nvSpPr>
      <xdr:spPr>
        <a:xfrm>
          <a:off x="22199600" y="14482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21107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21272500" y="146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20383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19494500" y="1465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18605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88798</xdr:rowOff>
    </xdr:from>
    <xdr:to>
      <xdr:col>116</xdr:col>
      <xdr:colOff>114300</xdr:colOff>
      <xdr:row>86</xdr:row>
      <xdr:rowOff>18948</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2110700" y="1466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36593</xdr:rowOff>
    </xdr:from>
    <xdr:ext cx="469744" cy="259045"/>
    <xdr:sp macro="" textlink="">
      <xdr:nvSpPr>
        <xdr:cNvPr id="711" name="【消防施設】&#10;一人当たり面積該当値テキスト">
          <a:extLst>
            <a:ext uri="{FF2B5EF4-FFF2-40B4-BE49-F238E27FC236}">
              <a16:creationId xmlns:a16="http://schemas.microsoft.com/office/drawing/2014/main" id="{00000000-0008-0000-0F00-0000C7020000}"/>
            </a:ext>
          </a:extLst>
        </xdr:cNvPr>
        <xdr:cNvSpPr txBox="1"/>
      </xdr:nvSpPr>
      <xdr:spPr>
        <a:xfrm>
          <a:off x="22199600" y="1460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92914</xdr:rowOff>
    </xdr:from>
    <xdr:to>
      <xdr:col>112</xdr:col>
      <xdr:colOff>38100</xdr:colOff>
      <xdr:row>86</xdr:row>
      <xdr:rowOff>23064</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1272500" y="146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139598</xdr:rowOff>
    </xdr:from>
    <xdr:to>
      <xdr:col>116</xdr:col>
      <xdr:colOff>63500</xdr:colOff>
      <xdr:row>85</xdr:row>
      <xdr:rowOff>143714</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flipV="1">
          <a:off x="21323300" y="14712848"/>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94514</xdr:rowOff>
    </xdr:from>
    <xdr:to>
      <xdr:col>107</xdr:col>
      <xdr:colOff>101600</xdr:colOff>
      <xdr:row>86</xdr:row>
      <xdr:rowOff>24664</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20383500" y="1466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143714</xdr:rowOff>
    </xdr:from>
    <xdr:to>
      <xdr:col>111</xdr:col>
      <xdr:colOff>177800</xdr:colOff>
      <xdr:row>85</xdr:row>
      <xdr:rowOff>145314</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flipV="1">
          <a:off x="20434300" y="1471696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67996</xdr:rowOff>
    </xdr:from>
    <xdr:to>
      <xdr:col>102</xdr:col>
      <xdr:colOff>165100</xdr:colOff>
      <xdr:row>85</xdr:row>
      <xdr:rowOff>169596</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9494500" y="146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118796</xdr:rowOff>
    </xdr:from>
    <xdr:to>
      <xdr:col>107</xdr:col>
      <xdr:colOff>50800</xdr:colOff>
      <xdr:row>85</xdr:row>
      <xdr:rowOff>145314</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9545300" y="14692046"/>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131775</xdr:rowOff>
    </xdr:from>
    <xdr:to>
      <xdr:col>98</xdr:col>
      <xdr:colOff>38100</xdr:colOff>
      <xdr:row>86</xdr:row>
      <xdr:rowOff>61925</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18605500" y="147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118796</xdr:rowOff>
    </xdr:from>
    <xdr:to>
      <xdr:col>102</xdr:col>
      <xdr:colOff>114300</xdr:colOff>
      <xdr:row>86</xdr:row>
      <xdr:rowOff>11125</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flipV="1">
          <a:off x="18656300" y="14692046"/>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35019</xdr:rowOff>
    </xdr:from>
    <xdr:ext cx="469744" cy="259045"/>
    <xdr:sp macro="" textlink="">
      <xdr:nvSpPr>
        <xdr:cNvPr id="720" name="n_1aveValue【消防施設】&#10;一人当たり面積">
          <a:extLst>
            <a:ext uri="{FF2B5EF4-FFF2-40B4-BE49-F238E27FC236}">
              <a16:creationId xmlns:a16="http://schemas.microsoft.com/office/drawing/2014/main" id="{00000000-0008-0000-0F00-0000D0020000}"/>
            </a:ext>
          </a:extLst>
        </xdr:cNvPr>
        <xdr:cNvSpPr txBox="1"/>
      </xdr:nvSpPr>
      <xdr:spPr>
        <a:xfrm>
          <a:off x="21075727" y="1443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30446</xdr:rowOff>
    </xdr:from>
    <xdr:ext cx="469744" cy="259045"/>
    <xdr:sp macro="" textlink="">
      <xdr:nvSpPr>
        <xdr:cNvPr id="721" name="n_2aveValue【消防施設】&#10;一人当たり面積">
          <a:extLst>
            <a:ext uri="{FF2B5EF4-FFF2-40B4-BE49-F238E27FC236}">
              <a16:creationId xmlns:a16="http://schemas.microsoft.com/office/drawing/2014/main" id="{00000000-0008-0000-0F00-0000D1020000}"/>
            </a:ext>
          </a:extLst>
        </xdr:cNvPr>
        <xdr:cNvSpPr txBox="1"/>
      </xdr:nvSpPr>
      <xdr:spPr>
        <a:xfrm>
          <a:off x="20199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931</xdr:rowOff>
    </xdr:from>
    <xdr:ext cx="469744" cy="259045"/>
    <xdr:sp macro="" textlink="">
      <xdr:nvSpPr>
        <xdr:cNvPr id="722" name="n_3aveValue【消防施設】&#10;一人当たり面積">
          <a:extLst>
            <a:ext uri="{FF2B5EF4-FFF2-40B4-BE49-F238E27FC236}">
              <a16:creationId xmlns:a16="http://schemas.microsoft.com/office/drawing/2014/main" id="{00000000-0008-0000-0F00-0000D2020000}"/>
            </a:ext>
          </a:extLst>
        </xdr:cNvPr>
        <xdr:cNvSpPr txBox="1"/>
      </xdr:nvSpPr>
      <xdr:spPr>
        <a:xfrm>
          <a:off x="19310427" y="147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153433</xdr:rowOff>
    </xdr:from>
    <xdr:ext cx="469744" cy="259045"/>
    <xdr:sp macro="" textlink="">
      <xdr:nvSpPr>
        <xdr:cNvPr id="723" name="n_4aveValue【消防施設】&#10;一人当たり面積">
          <a:extLst>
            <a:ext uri="{FF2B5EF4-FFF2-40B4-BE49-F238E27FC236}">
              <a16:creationId xmlns:a16="http://schemas.microsoft.com/office/drawing/2014/main" id="{00000000-0008-0000-0F00-0000D3020000}"/>
            </a:ext>
          </a:extLst>
        </xdr:cNvPr>
        <xdr:cNvSpPr txBox="1"/>
      </xdr:nvSpPr>
      <xdr:spPr>
        <a:xfrm>
          <a:off x="18421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14191</xdr:rowOff>
    </xdr:from>
    <xdr:ext cx="469744" cy="259045"/>
    <xdr:sp macro="" textlink="">
      <xdr:nvSpPr>
        <xdr:cNvPr id="724" name="n_1mainValue【消防施設】&#10;一人当たり面積">
          <a:extLst>
            <a:ext uri="{FF2B5EF4-FFF2-40B4-BE49-F238E27FC236}">
              <a16:creationId xmlns:a16="http://schemas.microsoft.com/office/drawing/2014/main" id="{00000000-0008-0000-0F00-0000D4020000}"/>
            </a:ext>
          </a:extLst>
        </xdr:cNvPr>
        <xdr:cNvSpPr txBox="1"/>
      </xdr:nvSpPr>
      <xdr:spPr>
        <a:xfrm>
          <a:off x="21075727" y="1475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15791</xdr:rowOff>
    </xdr:from>
    <xdr:ext cx="469744" cy="259045"/>
    <xdr:sp macro="" textlink="">
      <xdr:nvSpPr>
        <xdr:cNvPr id="725" name="n_2mainValue【消防施設】&#10;一人当たり面積">
          <a:extLst>
            <a:ext uri="{FF2B5EF4-FFF2-40B4-BE49-F238E27FC236}">
              <a16:creationId xmlns:a16="http://schemas.microsoft.com/office/drawing/2014/main" id="{00000000-0008-0000-0F00-0000D5020000}"/>
            </a:ext>
          </a:extLst>
        </xdr:cNvPr>
        <xdr:cNvSpPr txBox="1"/>
      </xdr:nvSpPr>
      <xdr:spPr>
        <a:xfrm>
          <a:off x="20199427" y="1476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14673</xdr:rowOff>
    </xdr:from>
    <xdr:ext cx="469744" cy="259045"/>
    <xdr:sp macro="" textlink="">
      <xdr:nvSpPr>
        <xdr:cNvPr id="726" name="n_3mainValue【消防施設】&#10;一人当たり面積">
          <a:extLst>
            <a:ext uri="{FF2B5EF4-FFF2-40B4-BE49-F238E27FC236}">
              <a16:creationId xmlns:a16="http://schemas.microsoft.com/office/drawing/2014/main" id="{00000000-0008-0000-0F00-0000D6020000}"/>
            </a:ext>
          </a:extLst>
        </xdr:cNvPr>
        <xdr:cNvSpPr txBox="1"/>
      </xdr:nvSpPr>
      <xdr:spPr>
        <a:xfrm>
          <a:off x="19310427" y="1441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53052</xdr:rowOff>
    </xdr:from>
    <xdr:ext cx="469744" cy="259045"/>
    <xdr:sp macro="" textlink="">
      <xdr:nvSpPr>
        <xdr:cNvPr id="727" name="n_4mainValue【消防施設】&#10;一人当たり面積">
          <a:extLst>
            <a:ext uri="{FF2B5EF4-FFF2-40B4-BE49-F238E27FC236}">
              <a16:creationId xmlns:a16="http://schemas.microsoft.com/office/drawing/2014/main" id="{00000000-0008-0000-0F00-0000D7020000}"/>
            </a:ext>
          </a:extLst>
        </xdr:cNvPr>
        <xdr:cNvSpPr txBox="1"/>
      </xdr:nvSpPr>
      <xdr:spPr>
        <a:xfrm>
          <a:off x="18421427" y="1479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庁舎】&#10;有形固定資産減価償却率グラフ枠">
          <a:extLst>
            <a:ext uri="{FF2B5EF4-FFF2-40B4-BE49-F238E27FC236}">
              <a16:creationId xmlns:a16="http://schemas.microsoft.com/office/drawing/2014/main" id="{00000000-0008-0000-0F00-0000F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flipV="1">
          <a:off x="16318864" y="170922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4" name="【庁舎】&#10;有形固定資産減価償却率最小値テキスト">
          <a:extLst>
            <a:ext uri="{FF2B5EF4-FFF2-40B4-BE49-F238E27FC236}">
              <a16:creationId xmlns:a16="http://schemas.microsoft.com/office/drawing/2014/main" id="{00000000-0008-0000-0F00-0000F2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756" name="【庁舎】&#10;有形固定資産減価償却率最大値テキスト">
          <a:extLst>
            <a:ext uri="{FF2B5EF4-FFF2-40B4-BE49-F238E27FC236}">
              <a16:creationId xmlns:a16="http://schemas.microsoft.com/office/drawing/2014/main" id="{00000000-0008-0000-0F00-0000F4020000}"/>
            </a:ext>
          </a:extLst>
        </xdr:cNvPr>
        <xdr:cNvSpPr txBox="1"/>
      </xdr:nvSpPr>
      <xdr:spPr>
        <a:xfrm>
          <a:off x="16357600"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77669</xdr:rowOff>
    </xdr:from>
    <xdr:ext cx="405111" cy="259045"/>
    <xdr:sp macro="" textlink="">
      <xdr:nvSpPr>
        <xdr:cNvPr id="758" name="【庁舎】&#10;有形固定資産減価償却率平均値テキスト">
          <a:extLst>
            <a:ext uri="{FF2B5EF4-FFF2-40B4-BE49-F238E27FC236}">
              <a16:creationId xmlns:a16="http://schemas.microsoft.com/office/drawing/2014/main" id="{00000000-0008-0000-0F00-0000F6020000}"/>
            </a:ext>
          </a:extLst>
        </xdr:cNvPr>
        <xdr:cNvSpPr txBox="1"/>
      </xdr:nvSpPr>
      <xdr:spPr>
        <a:xfrm>
          <a:off x="16357600" y="18079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6268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5430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4541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3652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763" name="フローチャート: 判断 762">
          <a:extLst>
            <a:ext uri="{FF2B5EF4-FFF2-40B4-BE49-F238E27FC236}">
              <a16:creationId xmlns:a16="http://schemas.microsoft.com/office/drawing/2014/main" id="{00000000-0008-0000-0F00-0000FB020000}"/>
            </a:ext>
          </a:extLst>
        </xdr:cNvPr>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125005</xdr:rowOff>
    </xdr:from>
    <xdr:to>
      <xdr:col>85</xdr:col>
      <xdr:colOff>177800</xdr:colOff>
      <xdr:row>109</xdr:row>
      <xdr:rowOff>55155</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62687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39932</xdr:rowOff>
    </xdr:from>
    <xdr:ext cx="405111" cy="259045"/>
    <xdr:sp macro="" textlink="">
      <xdr:nvSpPr>
        <xdr:cNvPr id="770" name="【庁舎】&#10;有形固定資産減価償却率該当値テキスト">
          <a:extLst>
            <a:ext uri="{FF2B5EF4-FFF2-40B4-BE49-F238E27FC236}">
              <a16:creationId xmlns:a16="http://schemas.microsoft.com/office/drawing/2014/main" id="{00000000-0008-0000-0F00-000002030000}"/>
            </a:ext>
          </a:extLst>
        </xdr:cNvPr>
        <xdr:cNvSpPr txBox="1"/>
      </xdr:nvSpPr>
      <xdr:spPr>
        <a:xfrm>
          <a:off x="16357600" y="1855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121738</xdr:rowOff>
    </xdr:from>
    <xdr:to>
      <xdr:col>81</xdr:col>
      <xdr:colOff>101600</xdr:colOff>
      <xdr:row>109</xdr:row>
      <xdr:rowOff>51888</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54305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1088</xdr:rowOff>
    </xdr:from>
    <xdr:to>
      <xdr:col>85</xdr:col>
      <xdr:colOff>127000</xdr:colOff>
      <xdr:row>109</xdr:row>
      <xdr:rowOff>4355</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5481300" y="1868913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125005</xdr:rowOff>
    </xdr:from>
    <xdr:to>
      <xdr:col>76</xdr:col>
      <xdr:colOff>165100</xdr:colOff>
      <xdr:row>109</xdr:row>
      <xdr:rowOff>55155</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45415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1088</xdr:rowOff>
    </xdr:from>
    <xdr:to>
      <xdr:col>81</xdr:col>
      <xdr:colOff>50800</xdr:colOff>
      <xdr:row>109</xdr:row>
      <xdr:rowOff>4355</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flipV="1">
          <a:off x="14592300" y="1868913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123371</xdr:rowOff>
    </xdr:from>
    <xdr:to>
      <xdr:col>72</xdr:col>
      <xdr:colOff>38100</xdr:colOff>
      <xdr:row>109</xdr:row>
      <xdr:rowOff>53521</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3652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2721</xdr:rowOff>
    </xdr:from>
    <xdr:to>
      <xdr:col>76</xdr:col>
      <xdr:colOff>114300</xdr:colOff>
      <xdr:row>109</xdr:row>
      <xdr:rowOff>4355</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3703300" y="1869077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120106</xdr:rowOff>
    </xdr:from>
    <xdr:to>
      <xdr:col>67</xdr:col>
      <xdr:colOff>101600</xdr:colOff>
      <xdr:row>109</xdr:row>
      <xdr:rowOff>50256</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12763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170906</xdr:rowOff>
    </xdr:from>
    <xdr:to>
      <xdr:col>71</xdr:col>
      <xdr:colOff>177800</xdr:colOff>
      <xdr:row>109</xdr:row>
      <xdr:rowOff>2721</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2814300" y="186875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171285</xdr:rowOff>
    </xdr:from>
    <xdr:ext cx="405111" cy="259045"/>
    <xdr:sp macro="" textlink="">
      <xdr:nvSpPr>
        <xdr:cNvPr id="779" name="n_1aveValue【庁舎】&#10;有形固定資産減価償却率">
          <a:extLst>
            <a:ext uri="{FF2B5EF4-FFF2-40B4-BE49-F238E27FC236}">
              <a16:creationId xmlns:a16="http://schemas.microsoft.com/office/drawing/2014/main" id="{00000000-0008-0000-0F00-00000B030000}"/>
            </a:ext>
          </a:extLst>
        </xdr:cNvPr>
        <xdr:cNvSpPr txBox="1"/>
      </xdr:nvSpPr>
      <xdr:spPr>
        <a:xfrm>
          <a:off x="152660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12898</xdr:rowOff>
    </xdr:from>
    <xdr:ext cx="405111" cy="259045"/>
    <xdr:sp macro="" textlink="">
      <xdr:nvSpPr>
        <xdr:cNvPr id="780" name="n_2aveValue【庁舎】&#10;有形固定資産減価償却率">
          <a:extLst>
            <a:ext uri="{FF2B5EF4-FFF2-40B4-BE49-F238E27FC236}">
              <a16:creationId xmlns:a16="http://schemas.microsoft.com/office/drawing/2014/main" id="{00000000-0008-0000-0F00-00000C030000}"/>
            </a:ext>
          </a:extLst>
        </xdr:cNvPr>
        <xdr:cNvSpPr txBox="1"/>
      </xdr:nvSpPr>
      <xdr:spPr>
        <a:xfrm>
          <a:off x="14389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3101</xdr:rowOff>
    </xdr:from>
    <xdr:ext cx="405111" cy="259045"/>
    <xdr:sp macro="" textlink="">
      <xdr:nvSpPr>
        <xdr:cNvPr id="781" name="n_3aveValue【庁舎】&#10;有形固定資産減価償却率">
          <a:extLst>
            <a:ext uri="{FF2B5EF4-FFF2-40B4-BE49-F238E27FC236}">
              <a16:creationId xmlns:a16="http://schemas.microsoft.com/office/drawing/2014/main" id="{00000000-0008-0000-0F00-00000D030000}"/>
            </a:ext>
          </a:extLst>
        </xdr:cNvPr>
        <xdr:cNvSpPr txBox="1"/>
      </xdr:nvSpPr>
      <xdr:spPr>
        <a:xfrm>
          <a:off x="13500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782" name="n_4aveValue【庁舎】&#10;有形固定資産減価償却率">
          <a:extLst>
            <a:ext uri="{FF2B5EF4-FFF2-40B4-BE49-F238E27FC236}">
              <a16:creationId xmlns:a16="http://schemas.microsoft.com/office/drawing/2014/main" id="{00000000-0008-0000-0F00-00000E030000}"/>
            </a:ext>
          </a:extLst>
        </xdr:cNvPr>
        <xdr:cNvSpPr txBox="1"/>
      </xdr:nvSpPr>
      <xdr:spPr>
        <a:xfrm>
          <a:off x="12611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43015</xdr:rowOff>
    </xdr:from>
    <xdr:ext cx="405111" cy="259045"/>
    <xdr:sp macro="" textlink="">
      <xdr:nvSpPr>
        <xdr:cNvPr id="783" name="n_1mainValue【庁舎】&#10;有形固定資産減価償却率">
          <a:extLst>
            <a:ext uri="{FF2B5EF4-FFF2-40B4-BE49-F238E27FC236}">
              <a16:creationId xmlns:a16="http://schemas.microsoft.com/office/drawing/2014/main" id="{00000000-0008-0000-0F00-00000F030000}"/>
            </a:ext>
          </a:extLst>
        </xdr:cNvPr>
        <xdr:cNvSpPr txBox="1"/>
      </xdr:nvSpPr>
      <xdr:spPr>
        <a:xfrm>
          <a:off x="15266044" y="1873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46282</xdr:rowOff>
    </xdr:from>
    <xdr:ext cx="405111" cy="259045"/>
    <xdr:sp macro="" textlink="">
      <xdr:nvSpPr>
        <xdr:cNvPr id="784" name="n_2mainValue【庁舎】&#10;有形固定資産減価償却率">
          <a:extLst>
            <a:ext uri="{FF2B5EF4-FFF2-40B4-BE49-F238E27FC236}">
              <a16:creationId xmlns:a16="http://schemas.microsoft.com/office/drawing/2014/main" id="{00000000-0008-0000-0F00-000010030000}"/>
            </a:ext>
          </a:extLst>
        </xdr:cNvPr>
        <xdr:cNvSpPr txBox="1"/>
      </xdr:nvSpPr>
      <xdr:spPr>
        <a:xfrm>
          <a:off x="14389744" y="1873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44648</xdr:rowOff>
    </xdr:from>
    <xdr:ext cx="405111" cy="259045"/>
    <xdr:sp macro="" textlink="">
      <xdr:nvSpPr>
        <xdr:cNvPr id="785" name="n_3mainValue【庁舎】&#10;有形固定資産減価償却率">
          <a:extLst>
            <a:ext uri="{FF2B5EF4-FFF2-40B4-BE49-F238E27FC236}">
              <a16:creationId xmlns:a16="http://schemas.microsoft.com/office/drawing/2014/main" id="{00000000-0008-0000-0F00-000011030000}"/>
            </a:ext>
          </a:extLst>
        </xdr:cNvPr>
        <xdr:cNvSpPr txBox="1"/>
      </xdr:nvSpPr>
      <xdr:spPr>
        <a:xfrm>
          <a:off x="13500744" y="1873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41383</xdr:rowOff>
    </xdr:from>
    <xdr:ext cx="405111" cy="259045"/>
    <xdr:sp macro="" textlink="">
      <xdr:nvSpPr>
        <xdr:cNvPr id="786" name="n_4mainValue【庁舎】&#10;有形固定資産減価償却率">
          <a:extLst>
            <a:ext uri="{FF2B5EF4-FFF2-40B4-BE49-F238E27FC236}">
              <a16:creationId xmlns:a16="http://schemas.microsoft.com/office/drawing/2014/main" id="{00000000-0008-0000-0F00-000012030000}"/>
            </a:ext>
          </a:extLst>
        </xdr:cNvPr>
        <xdr:cNvSpPr txBox="1"/>
      </xdr:nvSpPr>
      <xdr:spPr>
        <a:xfrm>
          <a:off x="12611744" y="1872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庁舎】&#10;一人当たり面積グラフ枠">
          <a:extLst>
            <a:ext uri="{FF2B5EF4-FFF2-40B4-BE49-F238E27FC236}">
              <a16:creationId xmlns:a16="http://schemas.microsoft.com/office/drawing/2014/main" id="{00000000-0008-0000-0F00-00002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flipV="1">
          <a:off x="22160864" y="173323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811" name="【庁舎】&#10;一人当たり面積最小値テキスト">
          <a:extLst>
            <a:ext uri="{FF2B5EF4-FFF2-40B4-BE49-F238E27FC236}">
              <a16:creationId xmlns:a16="http://schemas.microsoft.com/office/drawing/2014/main" id="{00000000-0008-0000-0F00-00002B030000}"/>
            </a:ext>
          </a:extLst>
        </xdr:cNvPr>
        <xdr:cNvSpPr txBox="1"/>
      </xdr:nvSpPr>
      <xdr:spPr>
        <a:xfrm>
          <a:off x="22199600"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22072600" y="1864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813" name="【庁舎】&#10;一人当たり面積最大値テキスト">
          <a:extLst>
            <a:ext uri="{FF2B5EF4-FFF2-40B4-BE49-F238E27FC236}">
              <a16:creationId xmlns:a16="http://schemas.microsoft.com/office/drawing/2014/main" id="{00000000-0008-0000-0F00-00002D030000}"/>
            </a:ext>
          </a:extLst>
        </xdr:cNvPr>
        <xdr:cNvSpPr txBox="1"/>
      </xdr:nvSpPr>
      <xdr:spPr>
        <a:xfrm>
          <a:off x="22199600"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22072600" y="173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128033</xdr:rowOff>
    </xdr:from>
    <xdr:ext cx="469744" cy="259045"/>
    <xdr:sp macro="" textlink="">
      <xdr:nvSpPr>
        <xdr:cNvPr id="815" name="【庁舎】&#10;一人当たり面積平均値テキスト">
          <a:extLst>
            <a:ext uri="{FF2B5EF4-FFF2-40B4-BE49-F238E27FC236}">
              <a16:creationId xmlns:a16="http://schemas.microsoft.com/office/drawing/2014/main" id="{00000000-0008-0000-0F00-00002F030000}"/>
            </a:ext>
          </a:extLst>
        </xdr:cNvPr>
        <xdr:cNvSpPr txBox="1"/>
      </xdr:nvSpPr>
      <xdr:spPr>
        <a:xfrm>
          <a:off x="22199600" y="1847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221107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817" name="フローチャート: 判断 816">
          <a:extLst>
            <a:ext uri="{FF2B5EF4-FFF2-40B4-BE49-F238E27FC236}">
              <a16:creationId xmlns:a16="http://schemas.microsoft.com/office/drawing/2014/main" id="{00000000-0008-0000-0F00-000031030000}"/>
            </a:ext>
          </a:extLst>
        </xdr:cNvPr>
        <xdr:cNvSpPr/>
      </xdr:nvSpPr>
      <xdr:spPr>
        <a:xfrm>
          <a:off x="21272500" y="1850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818" name="フローチャート: 判断 817">
          <a:extLst>
            <a:ext uri="{FF2B5EF4-FFF2-40B4-BE49-F238E27FC236}">
              <a16:creationId xmlns:a16="http://schemas.microsoft.com/office/drawing/2014/main" id="{00000000-0008-0000-0F00-000032030000}"/>
            </a:ext>
          </a:extLst>
        </xdr:cNvPr>
        <xdr:cNvSpPr/>
      </xdr:nvSpPr>
      <xdr:spPr>
        <a:xfrm>
          <a:off x="20383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819" name="フローチャート: 判断 818">
          <a:extLst>
            <a:ext uri="{FF2B5EF4-FFF2-40B4-BE49-F238E27FC236}">
              <a16:creationId xmlns:a16="http://schemas.microsoft.com/office/drawing/2014/main" id="{00000000-0008-0000-0F00-000033030000}"/>
            </a:ext>
          </a:extLst>
        </xdr:cNvPr>
        <xdr:cNvSpPr/>
      </xdr:nvSpPr>
      <xdr:spPr>
        <a:xfrm>
          <a:off x="19494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820" name="フローチャート: 判断 819">
          <a:extLst>
            <a:ext uri="{FF2B5EF4-FFF2-40B4-BE49-F238E27FC236}">
              <a16:creationId xmlns:a16="http://schemas.microsoft.com/office/drawing/2014/main" id="{00000000-0008-0000-0F00-000034030000}"/>
            </a:ext>
          </a:extLst>
        </xdr:cNvPr>
        <xdr:cNvSpPr/>
      </xdr:nvSpPr>
      <xdr:spPr>
        <a:xfrm>
          <a:off x="18605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61088</xdr:rowOff>
    </xdr:from>
    <xdr:to>
      <xdr:col>116</xdr:col>
      <xdr:colOff>114300</xdr:colOff>
      <xdr:row>107</xdr:row>
      <xdr:rowOff>162688</xdr:rowOff>
    </xdr:to>
    <xdr:sp macro="" textlink="">
      <xdr:nvSpPr>
        <xdr:cNvPr id="826" name="楕円 825">
          <a:extLst>
            <a:ext uri="{FF2B5EF4-FFF2-40B4-BE49-F238E27FC236}">
              <a16:creationId xmlns:a16="http://schemas.microsoft.com/office/drawing/2014/main" id="{00000000-0008-0000-0F00-00003A030000}"/>
            </a:ext>
          </a:extLst>
        </xdr:cNvPr>
        <xdr:cNvSpPr/>
      </xdr:nvSpPr>
      <xdr:spPr>
        <a:xfrm>
          <a:off x="22110700" y="1840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83965</xdr:rowOff>
    </xdr:from>
    <xdr:ext cx="469744" cy="259045"/>
    <xdr:sp macro="" textlink="">
      <xdr:nvSpPr>
        <xdr:cNvPr id="827" name="【庁舎】&#10;一人当たり面積該当値テキスト">
          <a:extLst>
            <a:ext uri="{FF2B5EF4-FFF2-40B4-BE49-F238E27FC236}">
              <a16:creationId xmlns:a16="http://schemas.microsoft.com/office/drawing/2014/main" id="{00000000-0008-0000-0F00-00003B030000}"/>
            </a:ext>
          </a:extLst>
        </xdr:cNvPr>
        <xdr:cNvSpPr txBox="1"/>
      </xdr:nvSpPr>
      <xdr:spPr>
        <a:xfrm>
          <a:off x="22199600" y="1825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65787</xdr:rowOff>
    </xdr:from>
    <xdr:to>
      <xdr:col>112</xdr:col>
      <xdr:colOff>38100</xdr:colOff>
      <xdr:row>107</xdr:row>
      <xdr:rowOff>167387</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21272500" y="1841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111888</xdr:rowOff>
    </xdr:from>
    <xdr:to>
      <xdr:col>116</xdr:col>
      <xdr:colOff>63500</xdr:colOff>
      <xdr:row>107</xdr:row>
      <xdr:rowOff>116587</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flipV="1">
          <a:off x="21323300" y="18457038"/>
          <a:ext cx="8382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70865</xdr:rowOff>
    </xdr:from>
    <xdr:to>
      <xdr:col>107</xdr:col>
      <xdr:colOff>101600</xdr:colOff>
      <xdr:row>108</xdr:row>
      <xdr:rowOff>1015</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20383500" y="184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116587</xdr:rowOff>
    </xdr:from>
    <xdr:to>
      <xdr:col>111</xdr:col>
      <xdr:colOff>177800</xdr:colOff>
      <xdr:row>107</xdr:row>
      <xdr:rowOff>121665</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flipV="1">
          <a:off x="20434300" y="18461737"/>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74930</xdr:rowOff>
    </xdr:from>
    <xdr:to>
      <xdr:col>102</xdr:col>
      <xdr:colOff>165100</xdr:colOff>
      <xdr:row>108</xdr:row>
      <xdr:rowOff>5080</xdr:rowOff>
    </xdr:to>
    <xdr:sp macro="" textlink="">
      <xdr:nvSpPr>
        <xdr:cNvPr id="832" name="楕円 831">
          <a:extLst>
            <a:ext uri="{FF2B5EF4-FFF2-40B4-BE49-F238E27FC236}">
              <a16:creationId xmlns:a16="http://schemas.microsoft.com/office/drawing/2014/main" id="{00000000-0008-0000-0F00-000040030000}"/>
            </a:ext>
          </a:extLst>
        </xdr:cNvPr>
        <xdr:cNvSpPr/>
      </xdr:nvSpPr>
      <xdr:spPr>
        <a:xfrm>
          <a:off x="19494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121665</xdr:rowOff>
    </xdr:from>
    <xdr:to>
      <xdr:col>107</xdr:col>
      <xdr:colOff>50800</xdr:colOff>
      <xdr:row>107</xdr:row>
      <xdr:rowOff>125730</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flipV="1">
          <a:off x="19545300" y="18466815"/>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81407</xdr:rowOff>
    </xdr:from>
    <xdr:to>
      <xdr:col>98</xdr:col>
      <xdr:colOff>38100</xdr:colOff>
      <xdr:row>108</xdr:row>
      <xdr:rowOff>11557</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18605500" y="184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125730</xdr:rowOff>
    </xdr:from>
    <xdr:to>
      <xdr:col>102</xdr:col>
      <xdr:colOff>114300</xdr:colOff>
      <xdr:row>107</xdr:row>
      <xdr:rowOff>132207</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flipV="1">
          <a:off x="18656300" y="1847088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77106</xdr:rowOff>
    </xdr:from>
    <xdr:ext cx="469744" cy="259045"/>
    <xdr:sp macro="" textlink="">
      <xdr:nvSpPr>
        <xdr:cNvPr id="836" name="n_1aveValue【庁舎】&#10;一人当たり面積">
          <a:extLst>
            <a:ext uri="{FF2B5EF4-FFF2-40B4-BE49-F238E27FC236}">
              <a16:creationId xmlns:a16="http://schemas.microsoft.com/office/drawing/2014/main" id="{00000000-0008-0000-0F00-000044030000}"/>
            </a:ext>
          </a:extLst>
        </xdr:cNvPr>
        <xdr:cNvSpPr txBox="1"/>
      </xdr:nvSpPr>
      <xdr:spPr>
        <a:xfrm>
          <a:off x="21075727" y="1859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79139</xdr:rowOff>
    </xdr:from>
    <xdr:ext cx="469744" cy="259045"/>
    <xdr:sp macro="" textlink="">
      <xdr:nvSpPr>
        <xdr:cNvPr id="837" name="n_2aveValue【庁舎】&#10;一人当たり面積">
          <a:extLst>
            <a:ext uri="{FF2B5EF4-FFF2-40B4-BE49-F238E27FC236}">
              <a16:creationId xmlns:a16="http://schemas.microsoft.com/office/drawing/2014/main" id="{00000000-0008-0000-0F00-000045030000}"/>
            </a:ext>
          </a:extLst>
        </xdr:cNvPr>
        <xdr:cNvSpPr txBox="1"/>
      </xdr:nvSpPr>
      <xdr:spPr>
        <a:xfrm>
          <a:off x="20199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76216</xdr:rowOff>
    </xdr:from>
    <xdr:ext cx="469744" cy="259045"/>
    <xdr:sp macro="" textlink="">
      <xdr:nvSpPr>
        <xdr:cNvPr id="838" name="n_3aveValue【庁舎】&#10;一人当たり面積">
          <a:extLst>
            <a:ext uri="{FF2B5EF4-FFF2-40B4-BE49-F238E27FC236}">
              <a16:creationId xmlns:a16="http://schemas.microsoft.com/office/drawing/2014/main" id="{00000000-0008-0000-0F00-000046030000}"/>
            </a:ext>
          </a:extLst>
        </xdr:cNvPr>
        <xdr:cNvSpPr txBox="1"/>
      </xdr:nvSpPr>
      <xdr:spPr>
        <a:xfrm>
          <a:off x="19310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82059</xdr:rowOff>
    </xdr:from>
    <xdr:ext cx="469744" cy="259045"/>
    <xdr:sp macro="" textlink="">
      <xdr:nvSpPr>
        <xdr:cNvPr id="839" name="n_4aveValue【庁舎】&#10;一人当たり面積">
          <a:extLst>
            <a:ext uri="{FF2B5EF4-FFF2-40B4-BE49-F238E27FC236}">
              <a16:creationId xmlns:a16="http://schemas.microsoft.com/office/drawing/2014/main" id="{00000000-0008-0000-0F00-000047030000}"/>
            </a:ext>
          </a:extLst>
        </xdr:cNvPr>
        <xdr:cNvSpPr txBox="1"/>
      </xdr:nvSpPr>
      <xdr:spPr>
        <a:xfrm>
          <a:off x="18421427" y="185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12464</xdr:rowOff>
    </xdr:from>
    <xdr:ext cx="469744" cy="259045"/>
    <xdr:sp macro="" textlink="">
      <xdr:nvSpPr>
        <xdr:cNvPr id="840" name="n_1mainValue【庁舎】&#10;一人当たり面積">
          <a:extLst>
            <a:ext uri="{FF2B5EF4-FFF2-40B4-BE49-F238E27FC236}">
              <a16:creationId xmlns:a16="http://schemas.microsoft.com/office/drawing/2014/main" id="{00000000-0008-0000-0F00-000048030000}"/>
            </a:ext>
          </a:extLst>
        </xdr:cNvPr>
        <xdr:cNvSpPr txBox="1"/>
      </xdr:nvSpPr>
      <xdr:spPr>
        <a:xfrm>
          <a:off x="21075727" y="181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17542</xdr:rowOff>
    </xdr:from>
    <xdr:ext cx="469744" cy="259045"/>
    <xdr:sp macro="" textlink="">
      <xdr:nvSpPr>
        <xdr:cNvPr id="841" name="n_2mainValue【庁舎】&#10;一人当たり面積">
          <a:extLst>
            <a:ext uri="{FF2B5EF4-FFF2-40B4-BE49-F238E27FC236}">
              <a16:creationId xmlns:a16="http://schemas.microsoft.com/office/drawing/2014/main" id="{00000000-0008-0000-0F00-000049030000}"/>
            </a:ext>
          </a:extLst>
        </xdr:cNvPr>
        <xdr:cNvSpPr txBox="1"/>
      </xdr:nvSpPr>
      <xdr:spPr>
        <a:xfrm>
          <a:off x="20199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21607</xdr:rowOff>
    </xdr:from>
    <xdr:ext cx="469744" cy="259045"/>
    <xdr:sp macro="" textlink="">
      <xdr:nvSpPr>
        <xdr:cNvPr id="842" name="n_3mainValue【庁舎】&#10;一人当たり面積">
          <a:extLst>
            <a:ext uri="{FF2B5EF4-FFF2-40B4-BE49-F238E27FC236}">
              <a16:creationId xmlns:a16="http://schemas.microsoft.com/office/drawing/2014/main" id="{00000000-0008-0000-0F00-00004A030000}"/>
            </a:ext>
          </a:extLst>
        </xdr:cNvPr>
        <xdr:cNvSpPr txBox="1"/>
      </xdr:nvSpPr>
      <xdr:spPr>
        <a:xfrm>
          <a:off x="19310427" y="181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28084</xdr:rowOff>
    </xdr:from>
    <xdr:ext cx="469744" cy="259045"/>
    <xdr:sp macro="" textlink="">
      <xdr:nvSpPr>
        <xdr:cNvPr id="843" name="n_4mainValue【庁舎】&#10;一人当たり面積">
          <a:extLst>
            <a:ext uri="{FF2B5EF4-FFF2-40B4-BE49-F238E27FC236}">
              <a16:creationId xmlns:a16="http://schemas.microsoft.com/office/drawing/2014/main" id="{00000000-0008-0000-0F00-00004B030000}"/>
            </a:ext>
          </a:extLst>
        </xdr:cNvPr>
        <xdr:cNvSpPr txBox="1"/>
      </xdr:nvSpPr>
      <xdr:spPr>
        <a:xfrm>
          <a:off x="18421427" y="182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類似団体と比較して、体育館・プール、市民会館、庁舎の減価償却率が高く、福祉施設、一般廃棄物処理施設、消防施設の減価償却率が低い。</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庁舎に関して、昭和５１年に建設された建築物であるため、現在の耐震基準を満たしていない事から、今後の方向性を検討してきた。その結果、現在の庁舎を耐震補強し、敷地内に別途、災害対策拠点施設を建設することとした。今後、指標が改善することが見込ま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消防施設に関して、平成２９年度からは奈良県広域消防組合の資産を併せて計上したことにより、類似団体の数値を大きく下回ることとなった。村内にある消防施設については、新庁舎建設が令和３年度に竣工。</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6671092</v>
      </c>
      <c r="BO4" s="464"/>
      <c r="BP4" s="464"/>
      <c r="BQ4" s="464"/>
      <c r="BR4" s="464"/>
      <c r="BS4" s="464"/>
      <c r="BT4" s="464"/>
      <c r="BU4" s="465"/>
      <c r="BV4" s="463">
        <v>6209747</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2</v>
      </c>
      <c r="CU4" s="648"/>
      <c r="CV4" s="648"/>
      <c r="CW4" s="648"/>
      <c r="CX4" s="648"/>
      <c r="CY4" s="648"/>
      <c r="CZ4" s="648"/>
      <c r="DA4" s="649"/>
      <c r="DB4" s="647">
        <v>2.4</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6483371</v>
      </c>
      <c r="BO5" s="469"/>
      <c r="BP5" s="469"/>
      <c r="BQ5" s="469"/>
      <c r="BR5" s="469"/>
      <c r="BS5" s="469"/>
      <c r="BT5" s="469"/>
      <c r="BU5" s="470"/>
      <c r="BV5" s="468">
        <v>6067134</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88.2</v>
      </c>
      <c r="CU5" s="439"/>
      <c r="CV5" s="439"/>
      <c r="CW5" s="439"/>
      <c r="CX5" s="439"/>
      <c r="CY5" s="439"/>
      <c r="CZ5" s="439"/>
      <c r="DA5" s="440"/>
      <c r="DB5" s="438">
        <v>97.1</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187721</v>
      </c>
      <c r="BO6" s="469"/>
      <c r="BP6" s="469"/>
      <c r="BQ6" s="469"/>
      <c r="BR6" s="469"/>
      <c r="BS6" s="469"/>
      <c r="BT6" s="469"/>
      <c r="BU6" s="470"/>
      <c r="BV6" s="468">
        <v>142613</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90.6</v>
      </c>
      <c r="CU6" s="622"/>
      <c r="CV6" s="622"/>
      <c r="CW6" s="622"/>
      <c r="CX6" s="622"/>
      <c r="CY6" s="622"/>
      <c r="CZ6" s="622"/>
      <c r="DA6" s="623"/>
      <c r="DB6" s="621">
        <v>99.9</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102</v>
      </c>
      <c r="AV7" s="526"/>
      <c r="AW7" s="526"/>
      <c r="AX7" s="526"/>
      <c r="AY7" s="448" t="s">
        <v>106</v>
      </c>
      <c r="AZ7" s="449"/>
      <c r="BA7" s="449"/>
      <c r="BB7" s="449"/>
      <c r="BC7" s="449"/>
      <c r="BD7" s="449"/>
      <c r="BE7" s="449"/>
      <c r="BF7" s="449"/>
      <c r="BG7" s="449"/>
      <c r="BH7" s="449"/>
      <c r="BI7" s="449"/>
      <c r="BJ7" s="449"/>
      <c r="BK7" s="449"/>
      <c r="BL7" s="449"/>
      <c r="BM7" s="450"/>
      <c r="BN7" s="468">
        <v>121578</v>
      </c>
      <c r="BO7" s="469"/>
      <c r="BP7" s="469"/>
      <c r="BQ7" s="469"/>
      <c r="BR7" s="469"/>
      <c r="BS7" s="469"/>
      <c r="BT7" s="469"/>
      <c r="BU7" s="470"/>
      <c r="BV7" s="468">
        <v>66112</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3384678</v>
      </c>
      <c r="CU7" s="469"/>
      <c r="CV7" s="469"/>
      <c r="CW7" s="469"/>
      <c r="CX7" s="469"/>
      <c r="CY7" s="469"/>
      <c r="CZ7" s="469"/>
      <c r="DA7" s="470"/>
      <c r="DB7" s="468">
        <v>3227215</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66143</v>
      </c>
      <c r="BO8" s="469"/>
      <c r="BP8" s="469"/>
      <c r="BQ8" s="469"/>
      <c r="BR8" s="469"/>
      <c r="BS8" s="469"/>
      <c r="BT8" s="469"/>
      <c r="BU8" s="470"/>
      <c r="BV8" s="468">
        <v>76501</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0.24</v>
      </c>
      <c r="CU8" s="582"/>
      <c r="CV8" s="582"/>
      <c r="CW8" s="582"/>
      <c r="CX8" s="582"/>
      <c r="CY8" s="582"/>
      <c r="CZ8" s="582"/>
      <c r="DA8" s="583"/>
      <c r="DB8" s="581">
        <v>0.23</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3061</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102</v>
      </c>
      <c r="AV9" s="526"/>
      <c r="AW9" s="526"/>
      <c r="AX9" s="526"/>
      <c r="AY9" s="448" t="s">
        <v>116</v>
      </c>
      <c r="AZ9" s="449"/>
      <c r="BA9" s="449"/>
      <c r="BB9" s="449"/>
      <c r="BC9" s="449"/>
      <c r="BD9" s="449"/>
      <c r="BE9" s="449"/>
      <c r="BF9" s="449"/>
      <c r="BG9" s="449"/>
      <c r="BH9" s="449"/>
      <c r="BI9" s="449"/>
      <c r="BJ9" s="449"/>
      <c r="BK9" s="449"/>
      <c r="BL9" s="449"/>
      <c r="BM9" s="450"/>
      <c r="BN9" s="468">
        <v>-10358</v>
      </c>
      <c r="BO9" s="469"/>
      <c r="BP9" s="469"/>
      <c r="BQ9" s="469"/>
      <c r="BR9" s="469"/>
      <c r="BS9" s="469"/>
      <c r="BT9" s="469"/>
      <c r="BU9" s="470"/>
      <c r="BV9" s="468">
        <v>-28538</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16.8</v>
      </c>
      <c r="CU9" s="439"/>
      <c r="CV9" s="439"/>
      <c r="CW9" s="439"/>
      <c r="CX9" s="439"/>
      <c r="CY9" s="439"/>
      <c r="CZ9" s="439"/>
      <c r="DA9" s="440"/>
      <c r="DB9" s="438">
        <v>16.600000000000001</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3508</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109</v>
      </c>
      <c r="AV10" s="526"/>
      <c r="AW10" s="526"/>
      <c r="AX10" s="526"/>
      <c r="AY10" s="448" t="s">
        <v>120</v>
      </c>
      <c r="AZ10" s="449"/>
      <c r="BA10" s="449"/>
      <c r="BB10" s="449"/>
      <c r="BC10" s="449"/>
      <c r="BD10" s="449"/>
      <c r="BE10" s="449"/>
      <c r="BF10" s="449"/>
      <c r="BG10" s="449"/>
      <c r="BH10" s="449"/>
      <c r="BI10" s="449"/>
      <c r="BJ10" s="449"/>
      <c r="BK10" s="449"/>
      <c r="BL10" s="449"/>
      <c r="BM10" s="450"/>
      <c r="BN10" s="468">
        <v>634</v>
      </c>
      <c r="BO10" s="469"/>
      <c r="BP10" s="469"/>
      <c r="BQ10" s="469"/>
      <c r="BR10" s="469"/>
      <c r="BS10" s="469"/>
      <c r="BT10" s="469"/>
      <c r="BU10" s="470"/>
      <c r="BV10" s="468">
        <v>928</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109</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3155</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200000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3136</v>
      </c>
      <c r="S13" s="572"/>
      <c r="T13" s="572"/>
      <c r="U13" s="572"/>
      <c r="V13" s="573"/>
      <c r="W13" s="559" t="s">
        <v>139</v>
      </c>
      <c r="X13" s="481"/>
      <c r="Y13" s="481"/>
      <c r="Z13" s="481"/>
      <c r="AA13" s="481"/>
      <c r="AB13" s="482"/>
      <c r="AC13" s="444">
        <v>105</v>
      </c>
      <c r="AD13" s="445"/>
      <c r="AE13" s="445"/>
      <c r="AF13" s="445"/>
      <c r="AG13" s="446"/>
      <c r="AH13" s="444">
        <v>169</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-9724</v>
      </c>
      <c r="BO13" s="469"/>
      <c r="BP13" s="469"/>
      <c r="BQ13" s="469"/>
      <c r="BR13" s="469"/>
      <c r="BS13" s="469"/>
      <c r="BT13" s="469"/>
      <c r="BU13" s="470"/>
      <c r="BV13" s="468">
        <v>-227610</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8</v>
      </c>
      <c r="CU13" s="439"/>
      <c r="CV13" s="439"/>
      <c r="CW13" s="439"/>
      <c r="CX13" s="439"/>
      <c r="CY13" s="439"/>
      <c r="CZ13" s="439"/>
      <c r="DA13" s="440"/>
      <c r="DB13" s="438">
        <v>8</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3224</v>
      </c>
      <c r="S14" s="572"/>
      <c r="T14" s="572"/>
      <c r="U14" s="572"/>
      <c r="V14" s="573"/>
      <c r="W14" s="574"/>
      <c r="X14" s="484"/>
      <c r="Y14" s="484"/>
      <c r="Z14" s="484"/>
      <c r="AA14" s="484"/>
      <c r="AB14" s="485"/>
      <c r="AC14" s="564">
        <v>7.5</v>
      </c>
      <c r="AD14" s="565"/>
      <c r="AE14" s="565"/>
      <c r="AF14" s="565"/>
      <c r="AG14" s="566"/>
      <c r="AH14" s="564">
        <v>10</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137</v>
      </c>
      <c r="CU14" s="576"/>
      <c r="CV14" s="576"/>
      <c r="CW14" s="576"/>
      <c r="CX14" s="576"/>
      <c r="CY14" s="576"/>
      <c r="CZ14" s="576"/>
      <c r="DA14" s="577"/>
      <c r="DB14" s="575">
        <v>2.7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138</v>
      </c>
      <c r="N15" s="569"/>
      <c r="O15" s="569"/>
      <c r="P15" s="569"/>
      <c r="Q15" s="570"/>
      <c r="R15" s="571">
        <v>3209</v>
      </c>
      <c r="S15" s="572"/>
      <c r="T15" s="572"/>
      <c r="U15" s="572"/>
      <c r="V15" s="573"/>
      <c r="W15" s="559" t="s">
        <v>146</v>
      </c>
      <c r="X15" s="481"/>
      <c r="Y15" s="481"/>
      <c r="Z15" s="481"/>
      <c r="AA15" s="481"/>
      <c r="AB15" s="482"/>
      <c r="AC15" s="444">
        <v>298</v>
      </c>
      <c r="AD15" s="445"/>
      <c r="AE15" s="445"/>
      <c r="AF15" s="445"/>
      <c r="AG15" s="446"/>
      <c r="AH15" s="444">
        <v>412</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737110</v>
      </c>
      <c r="BO15" s="464"/>
      <c r="BP15" s="464"/>
      <c r="BQ15" s="464"/>
      <c r="BR15" s="464"/>
      <c r="BS15" s="464"/>
      <c r="BT15" s="464"/>
      <c r="BU15" s="465"/>
      <c r="BV15" s="463">
        <v>716876</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21.2</v>
      </c>
      <c r="AD16" s="565"/>
      <c r="AE16" s="565"/>
      <c r="AF16" s="565"/>
      <c r="AG16" s="566"/>
      <c r="AH16" s="564">
        <v>24.4</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3118011</v>
      </c>
      <c r="BO16" s="469"/>
      <c r="BP16" s="469"/>
      <c r="BQ16" s="469"/>
      <c r="BR16" s="469"/>
      <c r="BS16" s="469"/>
      <c r="BT16" s="469"/>
      <c r="BU16" s="470"/>
      <c r="BV16" s="468">
        <v>2951735</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1005</v>
      </c>
      <c r="AD17" s="445"/>
      <c r="AE17" s="445"/>
      <c r="AF17" s="445"/>
      <c r="AG17" s="446"/>
      <c r="AH17" s="444">
        <v>1107</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915273</v>
      </c>
      <c r="BO17" s="469"/>
      <c r="BP17" s="469"/>
      <c r="BQ17" s="469"/>
      <c r="BR17" s="469"/>
      <c r="BS17" s="469"/>
      <c r="BT17" s="469"/>
      <c r="BU17" s="470"/>
      <c r="BV17" s="468">
        <v>904174</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672.38</v>
      </c>
      <c r="M18" s="533"/>
      <c r="N18" s="533"/>
      <c r="O18" s="533"/>
      <c r="P18" s="533"/>
      <c r="Q18" s="533"/>
      <c r="R18" s="534"/>
      <c r="S18" s="534"/>
      <c r="T18" s="534"/>
      <c r="U18" s="534"/>
      <c r="V18" s="535"/>
      <c r="W18" s="549"/>
      <c r="X18" s="550"/>
      <c r="Y18" s="550"/>
      <c r="Z18" s="550"/>
      <c r="AA18" s="550"/>
      <c r="AB18" s="560"/>
      <c r="AC18" s="432">
        <v>71.400000000000006</v>
      </c>
      <c r="AD18" s="433"/>
      <c r="AE18" s="433"/>
      <c r="AF18" s="433"/>
      <c r="AG18" s="536"/>
      <c r="AH18" s="432">
        <v>65.599999999999994</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3046092</v>
      </c>
      <c r="BO18" s="469"/>
      <c r="BP18" s="469"/>
      <c r="BQ18" s="469"/>
      <c r="BR18" s="469"/>
      <c r="BS18" s="469"/>
      <c r="BT18" s="469"/>
      <c r="BU18" s="470"/>
      <c r="BV18" s="468">
        <v>3179454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4045343</v>
      </c>
      <c r="BO19" s="469"/>
      <c r="BP19" s="469"/>
      <c r="BQ19" s="469"/>
      <c r="BR19" s="469"/>
      <c r="BS19" s="469"/>
      <c r="BT19" s="469"/>
      <c r="BU19" s="470"/>
      <c r="BV19" s="468">
        <v>4076519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1410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6514546</v>
      </c>
      <c r="BO23" s="469"/>
      <c r="BP23" s="469"/>
      <c r="BQ23" s="469"/>
      <c r="BR23" s="469"/>
      <c r="BS23" s="469"/>
      <c r="BT23" s="469"/>
      <c r="BU23" s="470"/>
      <c r="BV23" s="468">
        <v>6637871</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6750</v>
      </c>
      <c r="R24" s="445"/>
      <c r="S24" s="445"/>
      <c r="T24" s="445"/>
      <c r="U24" s="445"/>
      <c r="V24" s="446"/>
      <c r="W24" s="510"/>
      <c r="X24" s="501"/>
      <c r="Y24" s="502"/>
      <c r="Z24" s="441" t="s">
        <v>170</v>
      </c>
      <c r="AA24" s="442"/>
      <c r="AB24" s="442"/>
      <c r="AC24" s="442"/>
      <c r="AD24" s="442"/>
      <c r="AE24" s="442"/>
      <c r="AF24" s="442"/>
      <c r="AG24" s="443"/>
      <c r="AH24" s="444">
        <v>101</v>
      </c>
      <c r="AI24" s="445"/>
      <c r="AJ24" s="445"/>
      <c r="AK24" s="445"/>
      <c r="AL24" s="446"/>
      <c r="AM24" s="444">
        <v>275730</v>
      </c>
      <c r="AN24" s="445"/>
      <c r="AO24" s="445"/>
      <c r="AP24" s="445"/>
      <c r="AQ24" s="445"/>
      <c r="AR24" s="446"/>
      <c r="AS24" s="444">
        <v>2730</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6424846</v>
      </c>
      <c r="BO24" s="469"/>
      <c r="BP24" s="469"/>
      <c r="BQ24" s="469"/>
      <c r="BR24" s="469"/>
      <c r="BS24" s="469"/>
      <c r="BT24" s="469"/>
      <c r="BU24" s="470"/>
      <c r="BV24" s="468">
        <v>6637871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5900</v>
      </c>
      <c r="R25" s="445"/>
      <c r="S25" s="445"/>
      <c r="T25" s="445"/>
      <c r="U25" s="445"/>
      <c r="V25" s="446"/>
      <c r="W25" s="510"/>
      <c r="X25" s="501"/>
      <c r="Y25" s="502"/>
      <c r="Z25" s="441" t="s">
        <v>173</v>
      </c>
      <c r="AA25" s="442"/>
      <c r="AB25" s="442"/>
      <c r="AC25" s="442"/>
      <c r="AD25" s="442"/>
      <c r="AE25" s="442"/>
      <c r="AF25" s="442"/>
      <c r="AG25" s="443"/>
      <c r="AH25" s="444" t="s">
        <v>128</v>
      </c>
      <c r="AI25" s="445"/>
      <c r="AJ25" s="445"/>
      <c r="AK25" s="445"/>
      <c r="AL25" s="446"/>
      <c r="AM25" s="444" t="s">
        <v>174</v>
      </c>
      <c r="AN25" s="445"/>
      <c r="AO25" s="445"/>
      <c r="AP25" s="445"/>
      <c r="AQ25" s="445"/>
      <c r="AR25" s="446"/>
      <c r="AS25" s="444" t="s">
        <v>137</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661908</v>
      </c>
      <c r="BO25" s="464"/>
      <c r="BP25" s="464"/>
      <c r="BQ25" s="464"/>
      <c r="BR25" s="464"/>
      <c r="BS25" s="464"/>
      <c r="BT25" s="464"/>
      <c r="BU25" s="465"/>
      <c r="BV25" s="463">
        <v>839788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5400</v>
      </c>
      <c r="R26" s="445"/>
      <c r="S26" s="445"/>
      <c r="T26" s="445"/>
      <c r="U26" s="445"/>
      <c r="V26" s="446"/>
      <c r="W26" s="510"/>
      <c r="X26" s="501"/>
      <c r="Y26" s="502"/>
      <c r="Z26" s="441" t="s">
        <v>177</v>
      </c>
      <c r="AA26" s="523"/>
      <c r="AB26" s="523"/>
      <c r="AC26" s="523"/>
      <c r="AD26" s="523"/>
      <c r="AE26" s="523"/>
      <c r="AF26" s="523"/>
      <c r="AG26" s="524"/>
      <c r="AH26" s="444">
        <v>11</v>
      </c>
      <c r="AI26" s="445"/>
      <c r="AJ26" s="445"/>
      <c r="AK26" s="445"/>
      <c r="AL26" s="446"/>
      <c r="AM26" s="444">
        <v>28798</v>
      </c>
      <c r="AN26" s="445"/>
      <c r="AO26" s="445"/>
      <c r="AP26" s="445"/>
      <c r="AQ26" s="445"/>
      <c r="AR26" s="446"/>
      <c r="AS26" s="444">
        <v>2618</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137</v>
      </c>
      <c r="BO26" s="469"/>
      <c r="BP26" s="469"/>
      <c r="BQ26" s="469"/>
      <c r="BR26" s="469"/>
      <c r="BS26" s="469"/>
      <c r="BT26" s="469"/>
      <c r="BU26" s="470"/>
      <c r="BV26" s="468" t="s">
        <v>128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2800</v>
      </c>
      <c r="R27" s="445"/>
      <c r="S27" s="445"/>
      <c r="T27" s="445"/>
      <c r="U27" s="445"/>
      <c r="V27" s="446"/>
      <c r="W27" s="510"/>
      <c r="X27" s="501"/>
      <c r="Y27" s="502"/>
      <c r="Z27" s="441" t="s">
        <v>180</v>
      </c>
      <c r="AA27" s="442"/>
      <c r="AB27" s="442"/>
      <c r="AC27" s="442"/>
      <c r="AD27" s="442"/>
      <c r="AE27" s="442"/>
      <c r="AF27" s="442"/>
      <c r="AG27" s="443"/>
      <c r="AH27" s="444" t="s">
        <v>137</v>
      </c>
      <c r="AI27" s="445"/>
      <c r="AJ27" s="445"/>
      <c r="AK27" s="445"/>
      <c r="AL27" s="446"/>
      <c r="AM27" s="444" t="s">
        <v>137</v>
      </c>
      <c r="AN27" s="445"/>
      <c r="AO27" s="445"/>
      <c r="AP27" s="445"/>
      <c r="AQ27" s="445"/>
      <c r="AR27" s="446"/>
      <c r="AS27" s="444" t="s">
        <v>137</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84847</v>
      </c>
      <c r="BO27" s="472"/>
      <c r="BP27" s="472"/>
      <c r="BQ27" s="472"/>
      <c r="BR27" s="472"/>
      <c r="BS27" s="472"/>
      <c r="BT27" s="472"/>
      <c r="BU27" s="473"/>
      <c r="BV27" s="471">
        <v>84839</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2350</v>
      </c>
      <c r="R28" s="445"/>
      <c r="S28" s="445"/>
      <c r="T28" s="445"/>
      <c r="U28" s="445"/>
      <c r="V28" s="446"/>
      <c r="W28" s="510"/>
      <c r="X28" s="501"/>
      <c r="Y28" s="502"/>
      <c r="Z28" s="441" t="s">
        <v>183</v>
      </c>
      <c r="AA28" s="442"/>
      <c r="AB28" s="442"/>
      <c r="AC28" s="442"/>
      <c r="AD28" s="442"/>
      <c r="AE28" s="442"/>
      <c r="AF28" s="442"/>
      <c r="AG28" s="443"/>
      <c r="AH28" s="444" t="s">
        <v>128</v>
      </c>
      <c r="AI28" s="445"/>
      <c r="AJ28" s="445"/>
      <c r="AK28" s="445"/>
      <c r="AL28" s="446"/>
      <c r="AM28" s="444" t="s">
        <v>137</v>
      </c>
      <c r="AN28" s="445"/>
      <c r="AO28" s="445"/>
      <c r="AP28" s="445"/>
      <c r="AQ28" s="445"/>
      <c r="AR28" s="446"/>
      <c r="AS28" s="444" t="s">
        <v>127</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1375446</v>
      </c>
      <c r="BO28" s="464"/>
      <c r="BP28" s="464"/>
      <c r="BQ28" s="464"/>
      <c r="BR28" s="464"/>
      <c r="BS28" s="464"/>
      <c r="BT28" s="464"/>
      <c r="BU28" s="465"/>
      <c r="BV28" s="463">
        <v>1374812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7</v>
      </c>
      <c r="M29" s="445"/>
      <c r="N29" s="445"/>
      <c r="O29" s="445"/>
      <c r="P29" s="446"/>
      <c r="Q29" s="444">
        <v>2150</v>
      </c>
      <c r="R29" s="445"/>
      <c r="S29" s="445"/>
      <c r="T29" s="445"/>
      <c r="U29" s="445"/>
      <c r="V29" s="446"/>
      <c r="W29" s="511"/>
      <c r="X29" s="512"/>
      <c r="Y29" s="513"/>
      <c r="Z29" s="441" t="s">
        <v>186</v>
      </c>
      <c r="AA29" s="442"/>
      <c r="AB29" s="442"/>
      <c r="AC29" s="442"/>
      <c r="AD29" s="442"/>
      <c r="AE29" s="442"/>
      <c r="AF29" s="442"/>
      <c r="AG29" s="443"/>
      <c r="AH29" s="444">
        <v>101</v>
      </c>
      <c r="AI29" s="445"/>
      <c r="AJ29" s="445"/>
      <c r="AK29" s="445"/>
      <c r="AL29" s="446"/>
      <c r="AM29" s="444">
        <v>275730</v>
      </c>
      <c r="AN29" s="445"/>
      <c r="AO29" s="445"/>
      <c r="AP29" s="445"/>
      <c r="AQ29" s="445"/>
      <c r="AR29" s="446"/>
      <c r="AS29" s="444">
        <v>2730</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655258</v>
      </c>
      <c r="BO29" s="469"/>
      <c r="BP29" s="469"/>
      <c r="BQ29" s="469"/>
      <c r="BR29" s="469"/>
      <c r="BS29" s="469"/>
      <c r="BT29" s="469"/>
      <c r="BU29" s="470"/>
      <c r="BV29" s="468">
        <v>654938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91.2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3665614</v>
      </c>
      <c r="BO30" s="472"/>
      <c r="BP30" s="472"/>
      <c r="BQ30" s="472"/>
      <c r="BR30" s="472"/>
      <c r="BS30" s="472"/>
      <c r="BT30" s="472"/>
      <c r="BU30" s="473"/>
      <c r="BV30" s="471">
        <v>3713113</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196</v>
      </c>
      <c r="X33" s="430"/>
      <c r="Y33" s="430"/>
      <c r="Z33" s="430"/>
      <c r="AA33" s="430"/>
      <c r="AB33" s="430"/>
      <c r="AC33" s="430"/>
      <c r="AD33" s="430"/>
      <c r="AE33" s="430"/>
      <c r="AF33" s="430"/>
      <c r="AG33" s="430"/>
      <c r="AH33" s="430"/>
      <c r="AI33" s="430"/>
      <c r="AJ33" s="430"/>
      <c r="AK33" s="430"/>
      <c r="AL33" s="216"/>
      <c r="AM33" s="431" t="s">
        <v>195</v>
      </c>
      <c r="AN33" s="431"/>
      <c r="AO33" s="430" t="s">
        <v>196</v>
      </c>
      <c r="AP33" s="430"/>
      <c r="AQ33" s="430"/>
      <c r="AR33" s="430"/>
      <c r="AS33" s="430"/>
      <c r="AT33" s="430"/>
      <c r="AU33" s="430"/>
      <c r="AV33" s="430"/>
      <c r="AW33" s="430"/>
      <c r="AX33" s="430"/>
      <c r="AY33" s="430"/>
      <c r="AZ33" s="430"/>
      <c r="BA33" s="430"/>
      <c r="BB33" s="430"/>
      <c r="BC33" s="430"/>
      <c r="BD33" s="217"/>
      <c r="BE33" s="430" t="s">
        <v>197</v>
      </c>
      <c r="BF33" s="430"/>
      <c r="BG33" s="430" t="s">
        <v>198</v>
      </c>
      <c r="BH33" s="430"/>
      <c r="BI33" s="430"/>
      <c r="BJ33" s="430"/>
      <c r="BK33" s="430"/>
      <c r="BL33" s="430"/>
      <c r="BM33" s="430"/>
      <c r="BN33" s="430"/>
      <c r="BO33" s="430"/>
      <c r="BP33" s="430"/>
      <c r="BQ33" s="430"/>
      <c r="BR33" s="430"/>
      <c r="BS33" s="430"/>
      <c r="BT33" s="430"/>
      <c r="BU33" s="430"/>
      <c r="BV33" s="217"/>
      <c r="BW33" s="431" t="s">
        <v>197</v>
      </c>
      <c r="BX33" s="431"/>
      <c r="BY33" s="430" t="s">
        <v>199</v>
      </c>
      <c r="BZ33" s="430"/>
      <c r="CA33" s="430"/>
      <c r="CB33" s="430"/>
      <c r="CC33" s="430"/>
      <c r="CD33" s="430"/>
      <c r="CE33" s="430"/>
      <c r="CF33" s="430"/>
      <c r="CG33" s="430"/>
      <c r="CH33" s="430"/>
      <c r="CI33" s="430"/>
      <c r="CJ33" s="430"/>
      <c r="CK33" s="430"/>
      <c r="CL33" s="430"/>
      <c r="CM33" s="430"/>
      <c r="CN33" s="216"/>
      <c r="CO33" s="431" t="s">
        <v>195</v>
      </c>
      <c r="CP33" s="431"/>
      <c r="CQ33" s="430" t="s">
        <v>200</v>
      </c>
      <c r="CR33" s="430"/>
      <c r="CS33" s="430"/>
      <c r="CT33" s="430"/>
      <c r="CU33" s="430"/>
      <c r="CV33" s="430"/>
      <c r="CW33" s="430"/>
      <c r="CX33" s="430"/>
      <c r="CY33" s="430"/>
      <c r="CZ33" s="430"/>
      <c r="DA33" s="430"/>
      <c r="DB33" s="430"/>
      <c r="DC33" s="430"/>
      <c r="DD33" s="430"/>
      <c r="DE33" s="430"/>
      <c r="DF33" s="216"/>
      <c r="DG33" s="429" t="s">
        <v>201</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IF('各会計、関係団体の財政状況及び健全化判断比率'!B32="","",'各会計、関係団体の財政状況及び健全化判断比率'!B32)</f>
        <v>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奈良県市町村総合事務組合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貯木場等維持管理事業特別会計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IF('各会計、関係団体の財政状況及び健全化判断比率'!B33="","",'各会計、関係団体の財政状況及び健全化判断比率'!B33)</f>
        <v>十津川温泉事業特別会計</v>
      </c>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奈良広域水質検査センター組合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国民健康保険診療所事業特別会計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9</v>
      </c>
      <c r="BF36" s="427"/>
      <c r="BG36" s="426" t="str">
        <f>IF('各会計、関係団体の財政状況及び健全化判断比率'!B34="","",'各会計、関係団体の財政状況及び健全化判断比率'!B34)</f>
        <v>湯泉地温泉事業特別会計</v>
      </c>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奈良県後期高齢者医療広域連合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介護保険事業特別会計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奈良県広域消防組合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14</v>
      </c>
      <c r="BX38" s="427"/>
      <c r="BY38" s="426" t="str">
        <f>IF('各会計、関係団体の財政状況及び健全化判断比率'!B72="","",'各会計、関係団体の財政状況及び健全化判断比率'!B72)</f>
        <v>南和広域医療企業団</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J2dyngtX9nKdyPJYXAuxhhEvd2TROkkBZ3NmDiqI2e5awv+4Ux/tbb+U4VZYW8Dhp2rekLM/6/kkdUHML7Zlfw==" saltValue="IIhPOTsoO3Pn1Epibw2t3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210</v>
      </c>
      <c r="DI1" s="800"/>
      <c r="DJ1" s="800"/>
      <c r="DK1" s="800"/>
      <c r="DL1" s="800"/>
      <c r="DM1" s="800"/>
      <c r="DN1" s="801"/>
      <c r="DO1" s="226"/>
      <c r="DP1" s="799" t="s">
        <v>211</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213</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214</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215</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216</v>
      </c>
      <c r="S4" s="742"/>
      <c r="T4" s="742"/>
      <c r="U4" s="742"/>
      <c r="V4" s="742"/>
      <c r="W4" s="742"/>
      <c r="X4" s="742"/>
      <c r="Y4" s="743"/>
      <c r="Z4" s="741" t="s">
        <v>217</v>
      </c>
      <c r="AA4" s="742"/>
      <c r="AB4" s="742"/>
      <c r="AC4" s="743"/>
      <c r="AD4" s="741" t="s">
        <v>218</v>
      </c>
      <c r="AE4" s="742"/>
      <c r="AF4" s="742"/>
      <c r="AG4" s="742"/>
      <c r="AH4" s="742"/>
      <c r="AI4" s="742"/>
      <c r="AJ4" s="742"/>
      <c r="AK4" s="743"/>
      <c r="AL4" s="741" t="s">
        <v>217</v>
      </c>
      <c r="AM4" s="742"/>
      <c r="AN4" s="742"/>
      <c r="AO4" s="743"/>
      <c r="AP4" s="802" t="s">
        <v>219</v>
      </c>
      <c r="AQ4" s="802"/>
      <c r="AR4" s="802"/>
      <c r="AS4" s="802"/>
      <c r="AT4" s="802"/>
      <c r="AU4" s="802"/>
      <c r="AV4" s="802"/>
      <c r="AW4" s="802"/>
      <c r="AX4" s="802"/>
      <c r="AY4" s="802"/>
      <c r="AZ4" s="802"/>
      <c r="BA4" s="802"/>
      <c r="BB4" s="802"/>
      <c r="BC4" s="802"/>
      <c r="BD4" s="802"/>
      <c r="BE4" s="802"/>
      <c r="BF4" s="802"/>
      <c r="BG4" s="802" t="s">
        <v>220</v>
      </c>
      <c r="BH4" s="802"/>
      <c r="BI4" s="802"/>
      <c r="BJ4" s="802"/>
      <c r="BK4" s="802"/>
      <c r="BL4" s="802"/>
      <c r="BM4" s="802"/>
      <c r="BN4" s="802"/>
      <c r="BO4" s="802" t="s">
        <v>217</v>
      </c>
      <c r="BP4" s="802"/>
      <c r="BQ4" s="802"/>
      <c r="BR4" s="802"/>
      <c r="BS4" s="802" t="s">
        <v>221</v>
      </c>
      <c r="BT4" s="802"/>
      <c r="BU4" s="802"/>
      <c r="BV4" s="802"/>
      <c r="BW4" s="802"/>
      <c r="BX4" s="802"/>
      <c r="BY4" s="802"/>
      <c r="BZ4" s="802"/>
      <c r="CA4" s="802"/>
      <c r="CB4" s="802"/>
      <c r="CD4" s="784" t="s">
        <v>222</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223</v>
      </c>
      <c r="C5" s="747"/>
      <c r="D5" s="747"/>
      <c r="E5" s="747"/>
      <c r="F5" s="747"/>
      <c r="G5" s="747"/>
      <c r="H5" s="747"/>
      <c r="I5" s="747"/>
      <c r="J5" s="747"/>
      <c r="K5" s="747"/>
      <c r="L5" s="747"/>
      <c r="M5" s="747"/>
      <c r="N5" s="747"/>
      <c r="O5" s="747"/>
      <c r="P5" s="747"/>
      <c r="Q5" s="748"/>
      <c r="R5" s="735">
        <v>762867</v>
      </c>
      <c r="S5" s="736"/>
      <c r="T5" s="736"/>
      <c r="U5" s="736"/>
      <c r="V5" s="736"/>
      <c r="W5" s="736"/>
      <c r="X5" s="736"/>
      <c r="Y5" s="779"/>
      <c r="Z5" s="797">
        <v>11.4</v>
      </c>
      <c r="AA5" s="797"/>
      <c r="AB5" s="797"/>
      <c r="AC5" s="797"/>
      <c r="AD5" s="798">
        <v>762867</v>
      </c>
      <c r="AE5" s="798"/>
      <c r="AF5" s="798"/>
      <c r="AG5" s="798"/>
      <c r="AH5" s="798"/>
      <c r="AI5" s="798"/>
      <c r="AJ5" s="798"/>
      <c r="AK5" s="798"/>
      <c r="AL5" s="780">
        <v>22.7</v>
      </c>
      <c r="AM5" s="751"/>
      <c r="AN5" s="751"/>
      <c r="AO5" s="781"/>
      <c r="AP5" s="746" t="s">
        <v>224</v>
      </c>
      <c r="AQ5" s="747"/>
      <c r="AR5" s="747"/>
      <c r="AS5" s="747"/>
      <c r="AT5" s="747"/>
      <c r="AU5" s="747"/>
      <c r="AV5" s="747"/>
      <c r="AW5" s="747"/>
      <c r="AX5" s="747"/>
      <c r="AY5" s="747"/>
      <c r="AZ5" s="747"/>
      <c r="BA5" s="747"/>
      <c r="BB5" s="747"/>
      <c r="BC5" s="747"/>
      <c r="BD5" s="747"/>
      <c r="BE5" s="747"/>
      <c r="BF5" s="748"/>
      <c r="BG5" s="680">
        <v>760723</v>
      </c>
      <c r="BH5" s="681"/>
      <c r="BI5" s="681"/>
      <c r="BJ5" s="681"/>
      <c r="BK5" s="681"/>
      <c r="BL5" s="681"/>
      <c r="BM5" s="681"/>
      <c r="BN5" s="682"/>
      <c r="BO5" s="713">
        <v>99.7</v>
      </c>
      <c r="BP5" s="713"/>
      <c r="BQ5" s="713"/>
      <c r="BR5" s="713"/>
      <c r="BS5" s="714">
        <v>76312</v>
      </c>
      <c r="BT5" s="714"/>
      <c r="BU5" s="714"/>
      <c r="BV5" s="714"/>
      <c r="BW5" s="714"/>
      <c r="BX5" s="714"/>
      <c r="BY5" s="714"/>
      <c r="BZ5" s="714"/>
      <c r="CA5" s="714"/>
      <c r="CB5" s="777"/>
      <c r="CD5" s="784" t="s">
        <v>219</v>
      </c>
      <c r="CE5" s="785"/>
      <c r="CF5" s="785"/>
      <c r="CG5" s="785"/>
      <c r="CH5" s="785"/>
      <c r="CI5" s="785"/>
      <c r="CJ5" s="785"/>
      <c r="CK5" s="785"/>
      <c r="CL5" s="785"/>
      <c r="CM5" s="785"/>
      <c r="CN5" s="785"/>
      <c r="CO5" s="785"/>
      <c r="CP5" s="785"/>
      <c r="CQ5" s="786"/>
      <c r="CR5" s="784" t="s">
        <v>225</v>
      </c>
      <c r="CS5" s="785"/>
      <c r="CT5" s="785"/>
      <c r="CU5" s="785"/>
      <c r="CV5" s="785"/>
      <c r="CW5" s="785"/>
      <c r="CX5" s="785"/>
      <c r="CY5" s="786"/>
      <c r="CZ5" s="784" t="s">
        <v>217</v>
      </c>
      <c r="DA5" s="785"/>
      <c r="DB5" s="785"/>
      <c r="DC5" s="786"/>
      <c r="DD5" s="784" t="s">
        <v>226</v>
      </c>
      <c r="DE5" s="785"/>
      <c r="DF5" s="785"/>
      <c r="DG5" s="785"/>
      <c r="DH5" s="785"/>
      <c r="DI5" s="785"/>
      <c r="DJ5" s="785"/>
      <c r="DK5" s="785"/>
      <c r="DL5" s="785"/>
      <c r="DM5" s="785"/>
      <c r="DN5" s="785"/>
      <c r="DO5" s="785"/>
      <c r="DP5" s="786"/>
      <c r="DQ5" s="784" t="s">
        <v>227</v>
      </c>
      <c r="DR5" s="785"/>
      <c r="DS5" s="785"/>
      <c r="DT5" s="785"/>
      <c r="DU5" s="785"/>
      <c r="DV5" s="785"/>
      <c r="DW5" s="785"/>
      <c r="DX5" s="785"/>
      <c r="DY5" s="785"/>
      <c r="DZ5" s="785"/>
      <c r="EA5" s="785"/>
      <c r="EB5" s="785"/>
      <c r="EC5" s="786"/>
    </row>
    <row r="6" spans="2:143" ht="11.25" customHeight="1" x14ac:dyDescent="0.15">
      <c r="B6" s="677" t="s">
        <v>228</v>
      </c>
      <c r="C6" s="678"/>
      <c r="D6" s="678"/>
      <c r="E6" s="678"/>
      <c r="F6" s="678"/>
      <c r="G6" s="678"/>
      <c r="H6" s="678"/>
      <c r="I6" s="678"/>
      <c r="J6" s="678"/>
      <c r="K6" s="678"/>
      <c r="L6" s="678"/>
      <c r="M6" s="678"/>
      <c r="N6" s="678"/>
      <c r="O6" s="678"/>
      <c r="P6" s="678"/>
      <c r="Q6" s="679"/>
      <c r="R6" s="680">
        <v>135367</v>
      </c>
      <c r="S6" s="681"/>
      <c r="T6" s="681"/>
      <c r="U6" s="681"/>
      <c r="V6" s="681"/>
      <c r="W6" s="681"/>
      <c r="X6" s="681"/>
      <c r="Y6" s="682"/>
      <c r="Z6" s="713">
        <v>2</v>
      </c>
      <c r="AA6" s="713"/>
      <c r="AB6" s="713"/>
      <c r="AC6" s="713"/>
      <c r="AD6" s="714">
        <v>135367</v>
      </c>
      <c r="AE6" s="714"/>
      <c r="AF6" s="714"/>
      <c r="AG6" s="714"/>
      <c r="AH6" s="714"/>
      <c r="AI6" s="714"/>
      <c r="AJ6" s="714"/>
      <c r="AK6" s="714"/>
      <c r="AL6" s="683">
        <v>4</v>
      </c>
      <c r="AM6" s="684"/>
      <c r="AN6" s="684"/>
      <c r="AO6" s="715"/>
      <c r="AP6" s="677" t="s">
        <v>229</v>
      </c>
      <c r="AQ6" s="678"/>
      <c r="AR6" s="678"/>
      <c r="AS6" s="678"/>
      <c r="AT6" s="678"/>
      <c r="AU6" s="678"/>
      <c r="AV6" s="678"/>
      <c r="AW6" s="678"/>
      <c r="AX6" s="678"/>
      <c r="AY6" s="678"/>
      <c r="AZ6" s="678"/>
      <c r="BA6" s="678"/>
      <c r="BB6" s="678"/>
      <c r="BC6" s="678"/>
      <c r="BD6" s="678"/>
      <c r="BE6" s="678"/>
      <c r="BF6" s="679"/>
      <c r="BG6" s="680">
        <v>760723</v>
      </c>
      <c r="BH6" s="681"/>
      <c r="BI6" s="681"/>
      <c r="BJ6" s="681"/>
      <c r="BK6" s="681"/>
      <c r="BL6" s="681"/>
      <c r="BM6" s="681"/>
      <c r="BN6" s="682"/>
      <c r="BO6" s="713">
        <v>99.7</v>
      </c>
      <c r="BP6" s="713"/>
      <c r="BQ6" s="713"/>
      <c r="BR6" s="713"/>
      <c r="BS6" s="714">
        <v>76312</v>
      </c>
      <c r="BT6" s="714"/>
      <c r="BU6" s="714"/>
      <c r="BV6" s="714"/>
      <c r="BW6" s="714"/>
      <c r="BX6" s="714"/>
      <c r="BY6" s="714"/>
      <c r="BZ6" s="714"/>
      <c r="CA6" s="714"/>
      <c r="CB6" s="777"/>
      <c r="CD6" s="738" t="s">
        <v>230</v>
      </c>
      <c r="CE6" s="739"/>
      <c r="CF6" s="739"/>
      <c r="CG6" s="739"/>
      <c r="CH6" s="739"/>
      <c r="CI6" s="739"/>
      <c r="CJ6" s="739"/>
      <c r="CK6" s="739"/>
      <c r="CL6" s="739"/>
      <c r="CM6" s="739"/>
      <c r="CN6" s="739"/>
      <c r="CO6" s="739"/>
      <c r="CP6" s="739"/>
      <c r="CQ6" s="740"/>
      <c r="CR6" s="680">
        <v>61165</v>
      </c>
      <c r="CS6" s="681"/>
      <c r="CT6" s="681"/>
      <c r="CU6" s="681"/>
      <c r="CV6" s="681"/>
      <c r="CW6" s="681"/>
      <c r="CX6" s="681"/>
      <c r="CY6" s="682"/>
      <c r="CZ6" s="780">
        <v>0.9</v>
      </c>
      <c r="DA6" s="751"/>
      <c r="DB6" s="751"/>
      <c r="DC6" s="783"/>
      <c r="DD6" s="686" t="s">
        <v>128</v>
      </c>
      <c r="DE6" s="681"/>
      <c r="DF6" s="681"/>
      <c r="DG6" s="681"/>
      <c r="DH6" s="681"/>
      <c r="DI6" s="681"/>
      <c r="DJ6" s="681"/>
      <c r="DK6" s="681"/>
      <c r="DL6" s="681"/>
      <c r="DM6" s="681"/>
      <c r="DN6" s="681"/>
      <c r="DO6" s="681"/>
      <c r="DP6" s="682"/>
      <c r="DQ6" s="686">
        <v>61165</v>
      </c>
      <c r="DR6" s="681"/>
      <c r="DS6" s="681"/>
      <c r="DT6" s="681"/>
      <c r="DU6" s="681"/>
      <c r="DV6" s="681"/>
      <c r="DW6" s="681"/>
      <c r="DX6" s="681"/>
      <c r="DY6" s="681"/>
      <c r="DZ6" s="681"/>
      <c r="EA6" s="681"/>
      <c r="EB6" s="681"/>
      <c r="EC6" s="727"/>
    </row>
    <row r="7" spans="2:143" ht="11.25" customHeight="1" x14ac:dyDescent="0.15">
      <c r="B7" s="677" t="s">
        <v>231</v>
      </c>
      <c r="C7" s="678"/>
      <c r="D7" s="678"/>
      <c r="E7" s="678"/>
      <c r="F7" s="678"/>
      <c r="G7" s="678"/>
      <c r="H7" s="678"/>
      <c r="I7" s="678"/>
      <c r="J7" s="678"/>
      <c r="K7" s="678"/>
      <c r="L7" s="678"/>
      <c r="M7" s="678"/>
      <c r="N7" s="678"/>
      <c r="O7" s="678"/>
      <c r="P7" s="678"/>
      <c r="Q7" s="679"/>
      <c r="R7" s="680">
        <v>525</v>
      </c>
      <c r="S7" s="681"/>
      <c r="T7" s="681"/>
      <c r="U7" s="681"/>
      <c r="V7" s="681"/>
      <c r="W7" s="681"/>
      <c r="X7" s="681"/>
      <c r="Y7" s="682"/>
      <c r="Z7" s="713">
        <v>0</v>
      </c>
      <c r="AA7" s="713"/>
      <c r="AB7" s="713"/>
      <c r="AC7" s="713"/>
      <c r="AD7" s="714">
        <v>525</v>
      </c>
      <c r="AE7" s="714"/>
      <c r="AF7" s="714"/>
      <c r="AG7" s="714"/>
      <c r="AH7" s="714"/>
      <c r="AI7" s="714"/>
      <c r="AJ7" s="714"/>
      <c r="AK7" s="714"/>
      <c r="AL7" s="683">
        <v>0</v>
      </c>
      <c r="AM7" s="684"/>
      <c r="AN7" s="684"/>
      <c r="AO7" s="715"/>
      <c r="AP7" s="677" t="s">
        <v>232</v>
      </c>
      <c r="AQ7" s="678"/>
      <c r="AR7" s="678"/>
      <c r="AS7" s="678"/>
      <c r="AT7" s="678"/>
      <c r="AU7" s="678"/>
      <c r="AV7" s="678"/>
      <c r="AW7" s="678"/>
      <c r="AX7" s="678"/>
      <c r="AY7" s="678"/>
      <c r="AZ7" s="678"/>
      <c r="BA7" s="678"/>
      <c r="BB7" s="678"/>
      <c r="BC7" s="678"/>
      <c r="BD7" s="678"/>
      <c r="BE7" s="678"/>
      <c r="BF7" s="679"/>
      <c r="BG7" s="680">
        <v>152046</v>
      </c>
      <c r="BH7" s="681"/>
      <c r="BI7" s="681"/>
      <c r="BJ7" s="681"/>
      <c r="BK7" s="681"/>
      <c r="BL7" s="681"/>
      <c r="BM7" s="681"/>
      <c r="BN7" s="682"/>
      <c r="BO7" s="713">
        <v>19.899999999999999</v>
      </c>
      <c r="BP7" s="713"/>
      <c r="BQ7" s="713"/>
      <c r="BR7" s="713"/>
      <c r="BS7" s="714" t="s">
        <v>233</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1525237</v>
      </c>
      <c r="CS7" s="681"/>
      <c r="CT7" s="681"/>
      <c r="CU7" s="681"/>
      <c r="CV7" s="681"/>
      <c r="CW7" s="681"/>
      <c r="CX7" s="681"/>
      <c r="CY7" s="682"/>
      <c r="CZ7" s="713">
        <v>23.5</v>
      </c>
      <c r="DA7" s="713"/>
      <c r="DB7" s="713"/>
      <c r="DC7" s="713"/>
      <c r="DD7" s="686">
        <v>231159</v>
      </c>
      <c r="DE7" s="681"/>
      <c r="DF7" s="681"/>
      <c r="DG7" s="681"/>
      <c r="DH7" s="681"/>
      <c r="DI7" s="681"/>
      <c r="DJ7" s="681"/>
      <c r="DK7" s="681"/>
      <c r="DL7" s="681"/>
      <c r="DM7" s="681"/>
      <c r="DN7" s="681"/>
      <c r="DO7" s="681"/>
      <c r="DP7" s="682"/>
      <c r="DQ7" s="686">
        <v>835924</v>
      </c>
      <c r="DR7" s="681"/>
      <c r="DS7" s="681"/>
      <c r="DT7" s="681"/>
      <c r="DU7" s="681"/>
      <c r="DV7" s="681"/>
      <c r="DW7" s="681"/>
      <c r="DX7" s="681"/>
      <c r="DY7" s="681"/>
      <c r="DZ7" s="681"/>
      <c r="EA7" s="681"/>
      <c r="EB7" s="681"/>
      <c r="EC7" s="727"/>
    </row>
    <row r="8" spans="2:143" ht="11.25" customHeight="1" x14ac:dyDescent="0.15">
      <c r="B8" s="677" t="s">
        <v>235</v>
      </c>
      <c r="C8" s="678"/>
      <c r="D8" s="678"/>
      <c r="E8" s="678"/>
      <c r="F8" s="678"/>
      <c r="G8" s="678"/>
      <c r="H8" s="678"/>
      <c r="I8" s="678"/>
      <c r="J8" s="678"/>
      <c r="K8" s="678"/>
      <c r="L8" s="678"/>
      <c r="M8" s="678"/>
      <c r="N8" s="678"/>
      <c r="O8" s="678"/>
      <c r="P8" s="678"/>
      <c r="Q8" s="679"/>
      <c r="R8" s="680">
        <v>2725</v>
      </c>
      <c r="S8" s="681"/>
      <c r="T8" s="681"/>
      <c r="U8" s="681"/>
      <c r="V8" s="681"/>
      <c r="W8" s="681"/>
      <c r="X8" s="681"/>
      <c r="Y8" s="682"/>
      <c r="Z8" s="713">
        <v>0</v>
      </c>
      <c r="AA8" s="713"/>
      <c r="AB8" s="713"/>
      <c r="AC8" s="713"/>
      <c r="AD8" s="714">
        <v>2725</v>
      </c>
      <c r="AE8" s="714"/>
      <c r="AF8" s="714"/>
      <c r="AG8" s="714"/>
      <c r="AH8" s="714"/>
      <c r="AI8" s="714"/>
      <c r="AJ8" s="714"/>
      <c r="AK8" s="714"/>
      <c r="AL8" s="683">
        <v>0.1</v>
      </c>
      <c r="AM8" s="684"/>
      <c r="AN8" s="684"/>
      <c r="AO8" s="715"/>
      <c r="AP8" s="677" t="s">
        <v>236</v>
      </c>
      <c r="AQ8" s="678"/>
      <c r="AR8" s="678"/>
      <c r="AS8" s="678"/>
      <c r="AT8" s="678"/>
      <c r="AU8" s="678"/>
      <c r="AV8" s="678"/>
      <c r="AW8" s="678"/>
      <c r="AX8" s="678"/>
      <c r="AY8" s="678"/>
      <c r="AZ8" s="678"/>
      <c r="BA8" s="678"/>
      <c r="BB8" s="678"/>
      <c r="BC8" s="678"/>
      <c r="BD8" s="678"/>
      <c r="BE8" s="678"/>
      <c r="BF8" s="679"/>
      <c r="BG8" s="680">
        <v>4879</v>
      </c>
      <c r="BH8" s="681"/>
      <c r="BI8" s="681"/>
      <c r="BJ8" s="681"/>
      <c r="BK8" s="681"/>
      <c r="BL8" s="681"/>
      <c r="BM8" s="681"/>
      <c r="BN8" s="682"/>
      <c r="BO8" s="713">
        <v>0.6</v>
      </c>
      <c r="BP8" s="713"/>
      <c r="BQ8" s="713"/>
      <c r="BR8" s="713"/>
      <c r="BS8" s="686" t="s">
        <v>233</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772273</v>
      </c>
      <c r="CS8" s="681"/>
      <c r="CT8" s="681"/>
      <c r="CU8" s="681"/>
      <c r="CV8" s="681"/>
      <c r="CW8" s="681"/>
      <c r="CX8" s="681"/>
      <c r="CY8" s="682"/>
      <c r="CZ8" s="713">
        <v>11.9</v>
      </c>
      <c r="DA8" s="713"/>
      <c r="DB8" s="713"/>
      <c r="DC8" s="713"/>
      <c r="DD8" s="686">
        <v>6659</v>
      </c>
      <c r="DE8" s="681"/>
      <c r="DF8" s="681"/>
      <c r="DG8" s="681"/>
      <c r="DH8" s="681"/>
      <c r="DI8" s="681"/>
      <c r="DJ8" s="681"/>
      <c r="DK8" s="681"/>
      <c r="DL8" s="681"/>
      <c r="DM8" s="681"/>
      <c r="DN8" s="681"/>
      <c r="DO8" s="681"/>
      <c r="DP8" s="682"/>
      <c r="DQ8" s="686">
        <v>482948</v>
      </c>
      <c r="DR8" s="681"/>
      <c r="DS8" s="681"/>
      <c r="DT8" s="681"/>
      <c r="DU8" s="681"/>
      <c r="DV8" s="681"/>
      <c r="DW8" s="681"/>
      <c r="DX8" s="681"/>
      <c r="DY8" s="681"/>
      <c r="DZ8" s="681"/>
      <c r="EA8" s="681"/>
      <c r="EB8" s="681"/>
      <c r="EC8" s="727"/>
    </row>
    <row r="9" spans="2:143" ht="11.25" customHeight="1" x14ac:dyDescent="0.15">
      <c r="B9" s="677" t="s">
        <v>238</v>
      </c>
      <c r="C9" s="678"/>
      <c r="D9" s="678"/>
      <c r="E9" s="678"/>
      <c r="F9" s="678"/>
      <c r="G9" s="678"/>
      <c r="H9" s="678"/>
      <c r="I9" s="678"/>
      <c r="J9" s="678"/>
      <c r="K9" s="678"/>
      <c r="L9" s="678"/>
      <c r="M9" s="678"/>
      <c r="N9" s="678"/>
      <c r="O9" s="678"/>
      <c r="P9" s="678"/>
      <c r="Q9" s="679"/>
      <c r="R9" s="680">
        <v>2974</v>
      </c>
      <c r="S9" s="681"/>
      <c r="T9" s="681"/>
      <c r="U9" s="681"/>
      <c r="V9" s="681"/>
      <c r="W9" s="681"/>
      <c r="X9" s="681"/>
      <c r="Y9" s="682"/>
      <c r="Z9" s="713">
        <v>0</v>
      </c>
      <c r="AA9" s="713"/>
      <c r="AB9" s="713"/>
      <c r="AC9" s="713"/>
      <c r="AD9" s="714">
        <v>2974</v>
      </c>
      <c r="AE9" s="714"/>
      <c r="AF9" s="714"/>
      <c r="AG9" s="714"/>
      <c r="AH9" s="714"/>
      <c r="AI9" s="714"/>
      <c r="AJ9" s="714"/>
      <c r="AK9" s="714"/>
      <c r="AL9" s="683">
        <v>0.1</v>
      </c>
      <c r="AM9" s="684"/>
      <c r="AN9" s="684"/>
      <c r="AO9" s="715"/>
      <c r="AP9" s="677" t="s">
        <v>239</v>
      </c>
      <c r="AQ9" s="678"/>
      <c r="AR9" s="678"/>
      <c r="AS9" s="678"/>
      <c r="AT9" s="678"/>
      <c r="AU9" s="678"/>
      <c r="AV9" s="678"/>
      <c r="AW9" s="678"/>
      <c r="AX9" s="678"/>
      <c r="AY9" s="678"/>
      <c r="AZ9" s="678"/>
      <c r="BA9" s="678"/>
      <c r="BB9" s="678"/>
      <c r="BC9" s="678"/>
      <c r="BD9" s="678"/>
      <c r="BE9" s="678"/>
      <c r="BF9" s="679"/>
      <c r="BG9" s="680">
        <v>118053</v>
      </c>
      <c r="BH9" s="681"/>
      <c r="BI9" s="681"/>
      <c r="BJ9" s="681"/>
      <c r="BK9" s="681"/>
      <c r="BL9" s="681"/>
      <c r="BM9" s="681"/>
      <c r="BN9" s="682"/>
      <c r="BO9" s="713">
        <v>15.5</v>
      </c>
      <c r="BP9" s="713"/>
      <c r="BQ9" s="713"/>
      <c r="BR9" s="713"/>
      <c r="BS9" s="686" t="s">
        <v>128</v>
      </c>
      <c r="BT9" s="681"/>
      <c r="BU9" s="681"/>
      <c r="BV9" s="681"/>
      <c r="BW9" s="681"/>
      <c r="BX9" s="681"/>
      <c r="BY9" s="681"/>
      <c r="BZ9" s="681"/>
      <c r="CA9" s="681"/>
      <c r="CB9" s="727"/>
      <c r="CD9" s="719" t="s">
        <v>240</v>
      </c>
      <c r="CE9" s="720"/>
      <c r="CF9" s="720"/>
      <c r="CG9" s="720"/>
      <c r="CH9" s="720"/>
      <c r="CI9" s="720"/>
      <c r="CJ9" s="720"/>
      <c r="CK9" s="720"/>
      <c r="CL9" s="720"/>
      <c r="CM9" s="720"/>
      <c r="CN9" s="720"/>
      <c r="CO9" s="720"/>
      <c r="CP9" s="720"/>
      <c r="CQ9" s="721"/>
      <c r="CR9" s="680">
        <v>550963</v>
      </c>
      <c r="CS9" s="681"/>
      <c r="CT9" s="681"/>
      <c r="CU9" s="681"/>
      <c r="CV9" s="681"/>
      <c r="CW9" s="681"/>
      <c r="CX9" s="681"/>
      <c r="CY9" s="682"/>
      <c r="CZ9" s="713">
        <v>8.5</v>
      </c>
      <c r="DA9" s="713"/>
      <c r="DB9" s="713"/>
      <c r="DC9" s="713"/>
      <c r="DD9" s="686">
        <v>61079</v>
      </c>
      <c r="DE9" s="681"/>
      <c r="DF9" s="681"/>
      <c r="DG9" s="681"/>
      <c r="DH9" s="681"/>
      <c r="DI9" s="681"/>
      <c r="DJ9" s="681"/>
      <c r="DK9" s="681"/>
      <c r="DL9" s="681"/>
      <c r="DM9" s="681"/>
      <c r="DN9" s="681"/>
      <c r="DO9" s="681"/>
      <c r="DP9" s="682"/>
      <c r="DQ9" s="686">
        <v>486630</v>
      </c>
      <c r="DR9" s="681"/>
      <c r="DS9" s="681"/>
      <c r="DT9" s="681"/>
      <c r="DU9" s="681"/>
      <c r="DV9" s="681"/>
      <c r="DW9" s="681"/>
      <c r="DX9" s="681"/>
      <c r="DY9" s="681"/>
      <c r="DZ9" s="681"/>
      <c r="EA9" s="681"/>
      <c r="EB9" s="681"/>
      <c r="EC9" s="727"/>
    </row>
    <row r="10" spans="2:143" ht="11.25" customHeight="1" x14ac:dyDescent="0.15">
      <c r="B10" s="677" t="s">
        <v>241</v>
      </c>
      <c r="C10" s="678"/>
      <c r="D10" s="678"/>
      <c r="E10" s="678"/>
      <c r="F10" s="678"/>
      <c r="G10" s="678"/>
      <c r="H10" s="678"/>
      <c r="I10" s="678"/>
      <c r="J10" s="678"/>
      <c r="K10" s="678"/>
      <c r="L10" s="678"/>
      <c r="M10" s="678"/>
      <c r="N10" s="678"/>
      <c r="O10" s="678"/>
      <c r="P10" s="678"/>
      <c r="Q10" s="679"/>
      <c r="R10" s="680" t="s">
        <v>233</v>
      </c>
      <c r="S10" s="681"/>
      <c r="T10" s="681"/>
      <c r="U10" s="681"/>
      <c r="V10" s="681"/>
      <c r="W10" s="681"/>
      <c r="X10" s="681"/>
      <c r="Y10" s="682"/>
      <c r="Z10" s="713" t="s">
        <v>233</v>
      </c>
      <c r="AA10" s="713"/>
      <c r="AB10" s="713"/>
      <c r="AC10" s="713"/>
      <c r="AD10" s="714" t="s">
        <v>233</v>
      </c>
      <c r="AE10" s="714"/>
      <c r="AF10" s="714"/>
      <c r="AG10" s="714"/>
      <c r="AH10" s="714"/>
      <c r="AI10" s="714"/>
      <c r="AJ10" s="714"/>
      <c r="AK10" s="714"/>
      <c r="AL10" s="683" t="s">
        <v>128</v>
      </c>
      <c r="AM10" s="684"/>
      <c r="AN10" s="684"/>
      <c r="AO10" s="715"/>
      <c r="AP10" s="677" t="s">
        <v>242</v>
      </c>
      <c r="AQ10" s="678"/>
      <c r="AR10" s="678"/>
      <c r="AS10" s="678"/>
      <c r="AT10" s="678"/>
      <c r="AU10" s="678"/>
      <c r="AV10" s="678"/>
      <c r="AW10" s="678"/>
      <c r="AX10" s="678"/>
      <c r="AY10" s="678"/>
      <c r="AZ10" s="678"/>
      <c r="BA10" s="678"/>
      <c r="BB10" s="678"/>
      <c r="BC10" s="678"/>
      <c r="BD10" s="678"/>
      <c r="BE10" s="678"/>
      <c r="BF10" s="679"/>
      <c r="BG10" s="680">
        <v>10638</v>
      </c>
      <c r="BH10" s="681"/>
      <c r="BI10" s="681"/>
      <c r="BJ10" s="681"/>
      <c r="BK10" s="681"/>
      <c r="BL10" s="681"/>
      <c r="BM10" s="681"/>
      <c r="BN10" s="682"/>
      <c r="BO10" s="713">
        <v>1.4</v>
      </c>
      <c r="BP10" s="713"/>
      <c r="BQ10" s="713"/>
      <c r="BR10" s="713"/>
      <c r="BS10" s="686" t="s">
        <v>137</v>
      </c>
      <c r="BT10" s="681"/>
      <c r="BU10" s="681"/>
      <c r="BV10" s="681"/>
      <c r="BW10" s="681"/>
      <c r="BX10" s="681"/>
      <c r="BY10" s="681"/>
      <c r="BZ10" s="681"/>
      <c r="CA10" s="681"/>
      <c r="CB10" s="727"/>
      <c r="CD10" s="719" t="s">
        <v>243</v>
      </c>
      <c r="CE10" s="720"/>
      <c r="CF10" s="720"/>
      <c r="CG10" s="720"/>
      <c r="CH10" s="720"/>
      <c r="CI10" s="720"/>
      <c r="CJ10" s="720"/>
      <c r="CK10" s="720"/>
      <c r="CL10" s="720"/>
      <c r="CM10" s="720"/>
      <c r="CN10" s="720"/>
      <c r="CO10" s="720"/>
      <c r="CP10" s="720"/>
      <c r="CQ10" s="721"/>
      <c r="CR10" s="680" t="s">
        <v>233</v>
      </c>
      <c r="CS10" s="681"/>
      <c r="CT10" s="681"/>
      <c r="CU10" s="681"/>
      <c r="CV10" s="681"/>
      <c r="CW10" s="681"/>
      <c r="CX10" s="681"/>
      <c r="CY10" s="682"/>
      <c r="CZ10" s="713" t="s">
        <v>233</v>
      </c>
      <c r="DA10" s="713"/>
      <c r="DB10" s="713"/>
      <c r="DC10" s="713"/>
      <c r="DD10" s="686" t="s">
        <v>128</v>
      </c>
      <c r="DE10" s="681"/>
      <c r="DF10" s="681"/>
      <c r="DG10" s="681"/>
      <c r="DH10" s="681"/>
      <c r="DI10" s="681"/>
      <c r="DJ10" s="681"/>
      <c r="DK10" s="681"/>
      <c r="DL10" s="681"/>
      <c r="DM10" s="681"/>
      <c r="DN10" s="681"/>
      <c r="DO10" s="681"/>
      <c r="DP10" s="682"/>
      <c r="DQ10" s="686" t="s">
        <v>233</v>
      </c>
      <c r="DR10" s="681"/>
      <c r="DS10" s="681"/>
      <c r="DT10" s="681"/>
      <c r="DU10" s="681"/>
      <c r="DV10" s="681"/>
      <c r="DW10" s="681"/>
      <c r="DX10" s="681"/>
      <c r="DY10" s="681"/>
      <c r="DZ10" s="681"/>
      <c r="EA10" s="681"/>
      <c r="EB10" s="681"/>
      <c r="EC10" s="727"/>
    </row>
    <row r="11" spans="2:143" ht="11.25" customHeight="1" x14ac:dyDescent="0.15">
      <c r="B11" s="677" t="s">
        <v>244</v>
      </c>
      <c r="C11" s="678"/>
      <c r="D11" s="678"/>
      <c r="E11" s="678"/>
      <c r="F11" s="678"/>
      <c r="G11" s="678"/>
      <c r="H11" s="678"/>
      <c r="I11" s="678"/>
      <c r="J11" s="678"/>
      <c r="K11" s="678"/>
      <c r="L11" s="678"/>
      <c r="M11" s="678"/>
      <c r="N11" s="678"/>
      <c r="O11" s="678"/>
      <c r="P11" s="678"/>
      <c r="Q11" s="679"/>
      <c r="R11" s="680">
        <v>72714</v>
      </c>
      <c r="S11" s="681"/>
      <c r="T11" s="681"/>
      <c r="U11" s="681"/>
      <c r="V11" s="681"/>
      <c r="W11" s="681"/>
      <c r="X11" s="681"/>
      <c r="Y11" s="682"/>
      <c r="Z11" s="683">
        <v>1.1000000000000001</v>
      </c>
      <c r="AA11" s="684"/>
      <c r="AB11" s="684"/>
      <c r="AC11" s="685"/>
      <c r="AD11" s="686">
        <v>72714</v>
      </c>
      <c r="AE11" s="681"/>
      <c r="AF11" s="681"/>
      <c r="AG11" s="681"/>
      <c r="AH11" s="681"/>
      <c r="AI11" s="681"/>
      <c r="AJ11" s="681"/>
      <c r="AK11" s="682"/>
      <c r="AL11" s="683">
        <v>2.2000000000000002</v>
      </c>
      <c r="AM11" s="684"/>
      <c r="AN11" s="684"/>
      <c r="AO11" s="715"/>
      <c r="AP11" s="677" t="s">
        <v>245</v>
      </c>
      <c r="AQ11" s="678"/>
      <c r="AR11" s="678"/>
      <c r="AS11" s="678"/>
      <c r="AT11" s="678"/>
      <c r="AU11" s="678"/>
      <c r="AV11" s="678"/>
      <c r="AW11" s="678"/>
      <c r="AX11" s="678"/>
      <c r="AY11" s="678"/>
      <c r="AZ11" s="678"/>
      <c r="BA11" s="678"/>
      <c r="BB11" s="678"/>
      <c r="BC11" s="678"/>
      <c r="BD11" s="678"/>
      <c r="BE11" s="678"/>
      <c r="BF11" s="679"/>
      <c r="BG11" s="680">
        <v>18476</v>
      </c>
      <c r="BH11" s="681"/>
      <c r="BI11" s="681"/>
      <c r="BJ11" s="681"/>
      <c r="BK11" s="681"/>
      <c r="BL11" s="681"/>
      <c r="BM11" s="681"/>
      <c r="BN11" s="682"/>
      <c r="BO11" s="713">
        <v>2.4</v>
      </c>
      <c r="BP11" s="713"/>
      <c r="BQ11" s="713"/>
      <c r="BR11" s="713"/>
      <c r="BS11" s="686" t="s">
        <v>128</v>
      </c>
      <c r="BT11" s="681"/>
      <c r="BU11" s="681"/>
      <c r="BV11" s="681"/>
      <c r="BW11" s="681"/>
      <c r="BX11" s="681"/>
      <c r="BY11" s="681"/>
      <c r="BZ11" s="681"/>
      <c r="CA11" s="681"/>
      <c r="CB11" s="727"/>
      <c r="CD11" s="719" t="s">
        <v>246</v>
      </c>
      <c r="CE11" s="720"/>
      <c r="CF11" s="720"/>
      <c r="CG11" s="720"/>
      <c r="CH11" s="720"/>
      <c r="CI11" s="720"/>
      <c r="CJ11" s="720"/>
      <c r="CK11" s="720"/>
      <c r="CL11" s="720"/>
      <c r="CM11" s="720"/>
      <c r="CN11" s="720"/>
      <c r="CO11" s="720"/>
      <c r="CP11" s="720"/>
      <c r="CQ11" s="721"/>
      <c r="CR11" s="680">
        <v>954100</v>
      </c>
      <c r="CS11" s="681"/>
      <c r="CT11" s="681"/>
      <c r="CU11" s="681"/>
      <c r="CV11" s="681"/>
      <c r="CW11" s="681"/>
      <c r="CX11" s="681"/>
      <c r="CY11" s="682"/>
      <c r="CZ11" s="713">
        <v>14.7</v>
      </c>
      <c r="DA11" s="713"/>
      <c r="DB11" s="713"/>
      <c r="DC11" s="713"/>
      <c r="DD11" s="686">
        <v>607148</v>
      </c>
      <c r="DE11" s="681"/>
      <c r="DF11" s="681"/>
      <c r="DG11" s="681"/>
      <c r="DH11" s="681"/>
      <c r="DI11" s="681"/>
      <c r="DJ11" s="681"/>
      <c r="DK11" s="681"/>
      <c r="DL11" s="681"/>
      <c r="DM11" s="681"/>
      <c r="DN11" s="681"/>
      <c r="DO11" s="681"/>
      <c r="DP11" s="682"/>
      <c r="DQ11" s="686">
        <v>289973</v>
      </c>
      <c r="DR11" s="681"/>
      <c r="DS11" s="681"/>
      <c r="DT11" s="681"/>
      <c r="DU11" s="681"/>
      <c r="DV11" s="681"/>
      <c r="DW11" s="681"/>
      <c r="DX11" s="681"/>
      <c r="DY11" s="681"/>
      <c r="DZ11" s="681"/>
      <c r="EA11" s="681"/>
      <c r="EB11" s="681"/>
      <c r="EC11" s="727"/>
    </row>
    <row r="12" spans="2:143" ht="11.25" customHeight="1" x14ac:dyDescent="0.15">
      <c r="B12" s="677" t="s">
        <v>247</v>
      </c>
      <c r="C12" s="678"/>
      <c r="D12" s="678"/>
      <c r="E12" s="678"/>
      <c r="F12" s="678"/>
      <c r="G12" s="678"/>
      <c r="H12" s="678"/>
      <c r="I12" s="678"/>
      <c r="J12" s="678"/>
      <c r="K12" s="678"/>
      <c r="L12" s="678"/>
      <c r="M12" s="678"/>
      <c r="N12" s="678"/>
      <c r="O12" s="678"/>
      <c r="P12" s="678"/>
      <c r="Q12" s="679"/>
      <c r="R12" s="680" t="s">
        <v>233</v>
      </c>
      <c r="S12" s="681"/>
      <c r="T12" s="681"/>
      <c r="U12" s="681"/>
      <c r="V12" s="681"/>
      <c r="W12" s="681"/>
      <c r="X12" s="681"/>
      <c r="Y12" s="682"/>
      <c r="Z12" s="713" t="s">
        <v>128</v>
      </c>
      <c r="AA12" s="713"/>
      <c r="AB12" s="713"/>
      <c r="AC12" s="713"/>
      <c r="AD12" s="714" t="s">
        <v>233</v>
      </c>
      <c r="AE12" s="714"/>
      <c r="AF12" s="714"/>
      <c r="AG12" s="714"/>
      <c r="AH12" s="714"/>
      <c r="AI12" s="714"/>
      <c r="AJ12" s="714"/>
      <c r="AK12" s="714"/>
      <c r="AL12" s="683" t="s">
        <v>128</v>
      </c>
      <c r="AM12" s="684"/>
      <c r="AN12" s="684"/>
      <c r="AO12" s="715"/>
      <c r="AP12" s="677" t="s">
        <v>248</v>
      </c>
      <c r="AQ12" s="678"/>
      <c r="AR12" s="678"/>
      <c r="AS12" s="678"/>
      <c r="AT12" s="678"/>
      <c r="AU12" s="678"/>
      <c r="AV12" s="678"/>
      <c r="AW12" s="678"/>
      <c r="AX12" s="678"/>
      <c r="AY12" s="678"/>
      <c r="AZ12" s="678"/>
      <c r="BA12" s="678"/>
      <c r="BB12" s="678"/>
      <c r="BC12" s="678"/>
      <c r="BD12" s="678"/>
      <c r="BE12" s="678"/>
      <c r="BF12" s="679"/>
      <c r="BG12" s="680">
        <v>580399</v>
      </c>
      <c r="BH12" s="681"/>
      <c r="BI12" s="681"/>
      <c r="BJ12" s="681"/>
      <c r="BK12" s="681"/>
      <c r="BL12" s="681"/>
      <c r="BM12" s="681"/>
      <c r="BN12" s="682"/>
      <c r="BO12" s="713">
        <v>76.099999999999994</v>
      </c>
      <c r="BP12" s="713"/>
      <c r="BQ12" s="713"/>
      <c r="BR12" s="713"/>
      <c r="BS12" s="686">
        <v>76312</v>
      </c>
      <c r="BT12" s="681"/>
      <c r="BU12" s="681"/>
      <c r="BV12" s="681"/>
      <c r="BW12" s="681"/>
      <c r="BX12" s="681"/>
      <c r="BY12" s="681"/>
      <c r="BZ12" s="681"/>
      <c r="CA12" s="681"/>
      <c r="CB12" s="727"/>
      <c r="CD12" s="719" t="s">
        <v>249</v>
      </c>
      <c r="CE12" s="720"/>
      <c r="CF12" s="720"/>
      <c r="CG12" s="720"/>
      <c r="CH12" s="720"/>
      <c r="CI12" s="720"/>
      <c r="CJ12" s="720"/>
      <c r="CK12" s="720"/>
      <c r="CL12" s="720"/>
      <c r="CM12" s="720"/>
      <c r="CN12" s="720"/>
      <c r="CO12" s="720"/>
      <c r="CP12" s="720"/>
      <c r="CQ12" s="721"/>
      <c r="CR12" s="680">
        <v>386512</v>
      </c>
      <c r="CS12" s="681"/>
      <c r="CT12" s="681"/>
      <c r="CU12" s="681"/>
      <c r="CV12" s="681"/>
      <c r="CW12" s="681"/>
      <c r="CX12" s="681"/>
      <c r="CY12" s="682"/>
      <c r="CZ12" s="713">
        <v>6</v>
      </c>
      <c r="DA12" s="713"/>
      <c r="DB12" s="713"/>
      <c r="DC12" s="713"/>
      <c r="DD12" s="686">
        <v>30058</v>
      </c>
      <c r="DE12" s="681"/>
      <c r="DF12" s="681"/>
      <c r="DG12" s="681"/>
      <c r="DH12" s="681"/>
      <c r="DI12" s="681"/>
      <c r="DJ12" s="681"/>
      <c r="DK12" s="681"/>
      <c r="DL12" s="681"/>
      <c r="DM12" s="681"/>
      <c r="DN12" s="681"/>
      <c r="DO12" s="681"/>
      <c r="DP12" s="682"/>
      <c r="DQ12" s="686">
        <v>268630</v>
      </c>
      <c r="DR12" s="681"/>
      <c r="DS12" s="681"/>
      <c r="DT12" s="681"/>
      <c r="DU12" s="681"/>
      <c r="DV12" s="681"/>
      <c r="DW12" s="681"/>
      <c r="DX12" s="681"/>
      <c r="DY12" s="681"/>
      <c r="DZ12" s="681"/>
      <c r="EA12" s="681"/>
      <c r="EB12" s="681"/>
      <c r="EC12" s="727"/>
    </row>
    <row r="13" spans="2:143" ht="11.25" customHeight="1" x14ac:dyDescent="0.15">
      <c r="B13" s="677" t="s">
        <v>250</v>
      </c>
      <c r="C13" s="678"/>
      <c r="D13" s="678"/>
      <c r="E13" s="678"/>
      <c r="F13" s="678"/>
      <c r="G13" s="678"/>
      <c r="H13" s="678"/>
      <c r="I13" s="678"/>
      <c r="J13" s="678"/>
      <c r="K13" s="678"/>
      <c r="L13" s="678"/>
      <c r="M13" s="678"/>
      <c r="N13" s="678"/>
      <c r="O13" s="678"/>
      <c r="P13" s="678"/>
      <c r="Q13" s="679"/>
      <c r="R13" s="680" t="s">
        <v>233</v>
      </c>
      <c r="S13" s="681"/>
      <c r="T13" s="681"/>
      <c r="U13" s="681"/>
      <c r="V13" s="681"/>
      <c r="W13" s="681"/>
      <c r="X13" s="681"/>
      <c r="Y13" s="682"/>
      <c r="Z13" s="713" t="s">
        <v>128</v>
      </c>
      <c r="AA13" s="713"/>
      <c r="AB13" s="713"/>
      <c r="AC13" s="713"/>
      <c r="AD13" s="714" t="s">
        <v>233</v>
      </c>
      <c r="AE13" s="714"/>
      <c r="AF13" s="714"/>
      <c r="AG13" s="714"/>
      <c r="AH13" s="714"/>
      <c r="AI13" s="714"/>
      <c r="AJ13" s="714"/>
      <c r="AK13" s="714"/>
      <c r="AL13" s="683" t="s">
        <v>128</v>
      </c>
      <c r="AM13" s="684"/>
      <c r="AN13" s="684"/>
      <c r="AO13" s="715"/>
      <c r="AP13" s="677" t="s">
        <v>251</v>
      </c>
      <c r="AQ13" s="678"/>
      <c r="AR13" s="678"/>
      <c r="AS13" s="678"/>
      <c r="AT13" s="678"/>
      <c r="AU13" s="678"/>
      <c r="AV13" s="678"/>
      <c r="AW13" s="678"/>
      <c r="AX13" s="678"/>
      <c r="AY13" s="678"/>
      <c r="AZ13" s="678"/>
      <c r="BA13" s="678"/>
      <c r="BB13" s="678"/>
      <c r="BC13" s="678"/>
      <c r="BD13" s="678"/>
      <c r="BE13" s="678"/>
      <c r="BF13" s="679"/>
      <c r="BG13" s="680">
        <v>578147</v>
      </c>
      <c r="BH13" s="681"/>
      <c r="BI13" s="681"/>
      <c r="BJ13" s="681"/>
      <c r="BK13" s="681"/>
      <c r="BL13" s="681"/>
      <c r="BM13" s="681"/>
      <c r="BN13" s="682"/>
      <c r="BO13" s="713">
        <v>75.8</v>
      </c>
      <c r="BP13" s="713"/>
      <c r="BQ13" s="713"/>
      <c r="BR13" s="713"/>
      <c r="BS13" s="686">
        <v>76312</v>
      </c>
      <c r="BT13" s="681"/>
      <c r="BU13" s="681"/>
      <c r="BV13" s="681"/>
      <c r="BW13" s="681"/>
      <c r="BX13" s="681"/>
      <c r="BY13" s="681"/>
      <c r="BZ13" s="681"/>
      <c r="CA13" s="681"/>
      <c r="CB13" s="727"/>
      <c r="CD13" s="719" t="s">
        <v>252</v>
      </c>
      <c r="CE13" s="720"/>
      <c r="CF13" s="720"/>
      <c r="CG13" s="720"/>
      <c r="CH13" s="720"/>
      <c r="CI13" s="720"/>
      <c r="CJ13" s="720"/>
      <c r="CK13" s="720"/>
      <c r="CL13" s="720"/>
      <c r="CM13" s="720"/>
      <c r="CN13" s="720"/>
      <c r="CO13" s="720"/>
      <c r="CP13" s="720"/>
      <c r="CQ13" s="721"/>
      <c r="CR13" s="680">
        <v>941928</v>
      </c>
      <c r="CS13" s="681"/>
      <c r="CT13" s="681"/>
      <c r="CU13" s="681"/>
      <c r="CV13" s="681"/>
      <c r="CW13" s="681"/>
      <c r="CX13" s="681"/>
      <c r="CY13" s="682"/>
      <c r="CZ13" s="713">
        <v>14.5</v>
      </c>
      <c r="DA13" s="713"/>
      <c r="DB13" s="713"/>
      <c r="DC13" s="713"/>
      <c r="DD13" s="686">
        <v>797253</v>
      </c>
      <c r="DE13" s="681"/>
      <c r="DF13" s="681"/>
      <c r="DG13" s="681"/>
      <c r="DH13" s="681"/>
      <c r="DI13" s="681"/>
      <c r="DJ13" s="681"/>
      <c r="DK13" s="681"/>
      <c r="DL13" s="681"/>
      <c r="DM13" s="681"/>
      <c r="DN13" s="681"/>
      <c r="DO13" s="681"/>
      <c r="DP13" s="682"/>
      <c r="DQ13" s="686">
        <v>228371</v>
      </c>
      <c r="DR13" s="681"/>
      <c r="DS13" s="681"/>
      <c r="DT13" s="681"/>
      <c r="DU13" s="681"/>
      <c r="DV13" s="681"/>
      <c r="DW13" s="681"/>
      <c r="DX13" s="681"/>
      <c r="DY13" s="681"/>
      <c r="DZ13" s="681"/>
      <c r="EA13" s="681"/>
      <c r="EB13" s="681"/>
      <c r="EC13" s="727"/>
    </row>
    <row r="14" spans="2:143" ht="11.25" customHeight="1" x14ac:dyDescent="0.15">
      <c r="B14" s="677" t="s">
        <v>253</v>
      </c>
      <c r="C14" s="678"/>
      <c r="D14" s="678"/>
      <c r="E14" s="678"/>
      <c r="F14" s="678"/>
      <c r="G14" s="678"/>
      <c r="H14" s="678"/>
      <c r="I14" s="678"/>
      <c r="J14" s="678"/>
      <c r="K14" s="678"/>
      <c r="L14" s="678"/>
      <c r="M14" s="678"/>
      <c r="N14" s="678"/>
      <c r="O14" s="678"/>
      <c r="P14" s="678"/>
      <c r="Q14" s="679"/>
      <c r="R14" s="680" t="s">
        <v>128</v>
      </c>
      <c r="S14" s="681"/>
      <c r="T14" s="681"/>
      <c r="U14" s="681"/>
      <c r="V14" s="681"/>
      <c r="W14" s="681"/>
      <c r="X14" s="681"/>
      <c r="Y14" s="682"/>
      <c r="Z14" s="713" t="s">
        <v>128</v>
      </c>
      <c r="AA14" s="713"/>
      <c r="AB14" s="713"/>
      <c r="AC14" s="713"/>
      <c r="AD14" s="714" t="s">
        <v>233</v>
      </c>
      <c r="AE14" s="714"/>
      <c r="AF14" s="714"/>
      <c r="AG14" s="714"/>
      <c r="AH14" s="714"/>
      <c r="AI14" s="714"/>
      <c r="AJ14" s="714"/>
      <c r="AK14" s="714"/>
      <c r="AL14" s="683" t="s">
        <v>128</v>
      </c>
      <c r="AM14" s="684"/>
      <c r="AN14" s="684"/>
      <c r="AO14" s="715"/>
      <c r="AP14" s="677" t="s">
        <v>254</v>
      </c>
      <c r="AQ14" s="678"/>
      <c r="AR14" s="678"/>
      <c r="AS14" s="678"/>
      <c r="AT14" s="678"/>
      <c r="AU14" s="678"/>
      <c r="AV14" s="678"/>
      <c r="AW14" s="678"/>
      <c r="AX14" s="678"/>
      <c r="AY14" s="678"/>
      <c r="AZ14" s="678"/>
      <c r="BA14" s="678"/>
      <c r="BB14" s="678"/>
      <c r="BC14" s="678"/>
      <c r="BD14" s="678"/>
      <c r="BE14" s="678"/>
      <c r="BF14" s="679"/>
      <c r="BG14" s="680">
        <v>13758</v>
      </c>
      <c r="BH14" s="681"/>
      <c r="BI14" s="681"/>
      <c r="BJ14" s="681"/>
      <c r="BK14" s="681"/>
      <c r="BL14" s="681"/>
      <c r="BM14" s="681"/>
      <c r="BN14" s="682"/>
      <c r="BO14" s="713">
        <v>1.8</v>
      </c>
      <c r="BP14" s="713"/>
      <c r="BQ14" s="713"/>
      <c r="BR14" s="713"/>
      <c r="BS14" s="686" t="s">
        <v>128</v>
      </c>
      <c r="BT14" s="681"/>
      <c r="BU14" s="681"/>
      <c r="BV14" s="681"/>
      <c r="BW14" s="681"/>
      <c r="BX14" s="681"/>
      <c r="BY14" s="681"/>
      <c r="BZ14" s="681"/>
      <c r="CA14" s="681"/>
      <c r="CB14" s="727"/>
      <c r="CD14" s="719" t="s">
        <v>255</v>
      </c>
      <c r="CE14" s="720"/>
      <c r="CF14" s="720"/>
      <c r="CG14" s="720"/>
      <c r="CH14" s="720"/>
      <c r="CI14" s="720"/>
      <c r="CJ14" s="720"/>
      <c r="CK14" s="720"/>
      <c r="CL14" s="720"/>
      <c r="CM14" s="720"/>
      <c r="CN14" s="720"/>
      <c r="CO14" s="720"/>
      <c r="CP14" s="720"/>
      <c r="CQ14" s="721"/>
      <c r="CR14" s="680">
        <v>259418</v>
      </c>
      <c r="CS14" s="681"/>
      <c r="CT14" s="681"/>
      <c r="CU14" s="681"/>
      <c r="CV14" s="681"/>
      <c r="CW14" s="681"/>
      <c r="CX14" s="681"/>
      <c r="CY14" s="682"/>
      <c r="CZ14" s="713">
        <v>4</v>
      </c>
      <c r="DA14" s="713"/>
      <c r="DB14" s="713"/>
      <c r="DC14" s="713"/>
      <c r="DD14" s="686">
        <v>495</v>
      </c>
      <c r="DE14" s="681"/>
      <c r="DF14" s="681"/>
      <c r="DG14" s="681"/>
      <c r="DH14" s="681"/>
      <c r="DI14" s="681"/>
      <c r="DJ14" s="681"/>
      <c r="DK14" s="681"/>
      <c r="DL14" s="681"/>
      <c r="DM14" s="681"/>
      <c r="DN14" s="681"/>
      <c r="DO14" s="681"/>
      <c r="DP14" s="682"/>
      <c r="DQ14" s="686">
        <v>243092</v>
      </c>
      <c r="DR14" s="681"/>
      <c r="DS14" s="681"/>
      <c r="DT14" s="681"/>
      <c r="DU14" s="681"/>
      <c r="DV14" s="681"/>
      <c r="DW14" s="681"/>
      <c r="DX14" s="681"/>
      <c r="DY14" s="681"/>
      <c r="DZ14" s="681"/>
      <c r="EA14" s="681"/>
      <c r="EB14" s="681"/>
      <c r="EC14" s="727"/>
    </row>
    <row r="15" spans="2:143" ht="11.25" customHeight="1" x14ac:dyDescent="0.15">
      <c r="B15" s="677" t="s">
        <v>256</v>
      </c>
      <c r="C15" s="678"/>
      <c r="D15" s="678"/>
      <c r="E15" s="678"/>
      <c r="F15" s="678"/>
      <c r="G15" s="678"/>
      <c r="H15" s="678"/>
      <c r="I15" s="678"/>
      <c r="J15" s="678"/>
      <c r="K15" s="678"/>
      <c r="L15" s="678"/>
      <c r="M15" s="678"/>
      <c r="N15" s="678"/>
      <c r="O15" s="678"/>
      <c r="P15" s="678"/>
      <c r="Q15" s="679"/>
      <c r="R15" s="680" t="s">
        <v>128</v>
      </c>
      <c r="S15" s="681"/>
      <c r="T15" s="681"/>
      <c r="U15" s="681"/>
      <c r="V15" s="681"/>
      <c r="W15" s="681"/>
      <c r="X15" s="681"/>
      <c r="Y15" s="682"/>
      <c r="Z15" s="713" t="s">
        <v>128</v>
      </c>
      <c r="AA15" s="713"/>
      <c r="AB15" s="713"/>
      <c r="AC15" s="713"/>
      <c r="AD15" s="714" t="s">
        <v>128</v>
      </c>
      <c r="AE15" s="714"/>
      <c r="AF15" s="714"/>
      <c r="AG15" s="714"/>
      <c r="AH15" s="714"/>
      <c r="AI15" s="714"/>
      <c r="AJ15" s="714"/>
      <c r="AK15" s="714"/>
      <c r="AL15" s="683" t="s">
        <v>233</v>
      </c>
      <c r="AM15" s="684"/>
      <c r="AN15" s="684"/>
      <c r="AO15" s="715"/>
      <c r="AP15" s="677" t="s">
        <v>257</v>
      </c>
      <c r="AQ15" s="678"/>
      <c r="AR15" s="678"/>
      <c r="AS15" s="678"/>
      <c r="AT15" s="678"/>
      <c r="AU15" s="678"/>
      <c r="AV15" s="678"/>
      <c r="AW15" s="678"/>
      <c r="AX15" s="678"/>
      <c r="AY15" s="678"/>
      <c r="AZ15" s="678"/>
      <c r="BA15" s="678"/>
      <c r="BB15" s="678"/>
      <c r="BC15" s="678"/>
      <c r="BD15" s="678"/>
      <c r="BE15" s="678"/>
      <c r="BF15" s="679"/>
      <c r="BG15" s="680">
        <v>14520</v>
      </c>
      <c r="BH15" s="681"/>
      <c r="BI15" s="681"/>
      <c r="BJ15" s="681"/>
      <c r="BK15" s="681"/>
      <c r="BL15" s="681"/>
      <c r="BM15" s="681"/>
      <c r="BN15" s="682"/>
      <c r="BO15" s="713">
        <v>1.9</v>
      </c>
      <c r="BP15" s="713"/>
      <c r="BQ15" s="713"/>
      <c r="BR15" s="713"/>
      <c r="BS15" s="686" t="s">
        <v>128</v>
      </c>
      <c r="BT15" s="681"/>
      <c r="BU15" s="681"/>
      <c r="BV15" s="681"/>
      <c r="BW15" s="681"/>
      <c r="BX15" s="681"/>
      <c r="BY15" s="681"/>
      <c r="BZ15" s="681"/>
      <c r="CA15" s="681"/>
      <c r="CB15" s="727"/>
      <c r="CD15" s="719" t="s">
        <v>258</v>
      </c>
      <c r="CE15" s="720"/>
      <c r="CF15" s="720"/>
      <c r="CG15" s="720"/>
      <c r="CH15" s="720"/>
      <c r="CI15" s="720"/>
      <c r="CJ15" s="720"/>
      <c r="CK15" s="720"/>
      <c r="CL15" s="720"/>
      <c r="CM15" s="720"/>
      <c r="CN15" s="720"/>
      <c r="CO15" s="720"/>
      <c r="CP15" s="720"/>
      <c r="CQ15" s="721"/>
      <c r="CR15" s="680">
        <v>328873</v>
      </c>
      <c r="CS15" s="681"/>
      <c r="CT15" s="681"/>
      <c r="CU15" s="681"/>
      <c r="CV15" s="681"/>
      <c r="CW15" s="681"/>
      <c r="CX15" s="681"/>
      <c r="CY15" s="682"/>
      <c r="CZ15" s="713">
        <v>5.0999999999999996</v>
      </c>
      <c r="DA15" s="713"/>
      <c r="DB15" s="713"/>
      <c r="DC15" s="713"/>
      <c r="DD15" s="686">
        <v>44075</v>
      </c>
      <c r="DE15" s="681"/>
      <c r="DF15" s="681"/>
      <c r="DG15" s="681"/>
      <c r="DH15" s="681"/>
      <c r="DI15" s="681"/>
      <c r="DJ15" s="681"/>
      <c r="DK15" s="681"/>
      <c r="DL15" s="681"/>
      <c r="DM15" s="681"/>
      <c r="DN15" s="681"/>
      <c r="DO15" s="681"/>
      <c r="DP15" s="682"/>
      <c r="DQ15" s="686">
        <v>274988</v>
      </c>
      <c r="DR15" s="681"/>
      <c r="DS15" s="681"/>
      <c r="DT15" s="681"/>
      <c r="DU15" s="681"/>
      <c r="DV15" s="681"/>
      <c r="DW15" s="681"/>
      <c r="DX15" s="681"/>
      <c r="DY15" s="681"/>
      <c r="DZ15" s="681"/>
      <c r="EA15" s="681"/>
      <c r="EB15" s="681"/>
      <c r="EC15" s="727"/>
    </row>
    <row r="16" spans="2:143" ht="11.25" customHeight="1" x14ac:dyDescent="0.15">
      <c r="B16" s="677" t="s">
        <v>259</v>
      </c>
      <c r="C16" s="678"/>
      <c r="D16" s="678"/>
      <c r="E16" s="678"/>
      <c r="F16" s="678"/>
      <c r="G16" s="678"/>
      <c r="H16" s="678"/>
      <c r="I16" s="678"/>
      <c r="J16" s="678"/>
      <c r="K16" s="678"/>
      <c r="L16" s="678"/>
      <c r="M16" s="678"/>
      <c r="N16" s="678"/>
      <c r="O16" s="678"/>
      <c r="P16" s="678"/>
      <c r="Q16" s="679"/>
      <c r="R16" s="680">
        <v>2770</v>
      </c>
      <c r="S16" s="681"/>
      <c r="T16" s="681"/>
      <c r="U16" s="681"/>
      <c r="V16" s="681"/>
      <c r="W16" s="681"/>
      <c r="X16" s="681"/>
      <c r="Y16" s="682"/>
      <c r="Z16" s="713">
        <v>0</v>
      </c>
      <c r="AA16" s="713"/>
      <c r="AB16" s="713"/>
      <c r="AC16" s="713"/>
      <c r="AD16" s="714">
        <v>2770</v>
      </c>
      <c r="AE16" s="714"/>
      <c r="AF16" s="714"/>
      <c r="AG16" s="714"/>
      <c r="AH16" s="714"/>
      <c r="AI16" s="714"/>
      <c r="AJ16" s="714"/>
      <c r="AK16" s="714"/>
      <c r="AL16" s="683">
        <v>0.1</v>
      </c>
      <c r="AM16" s="684"/>
      <c r="AN16" s="684"/>
      <c r="AO16" s="715"/>
      <c r="AP16" s="677" t="s">
        <v>260</v>
      </c>
      <c r="AQ16" s="678"/>
      <c r="AR16" s="678"/>
      <c r="AS16" s="678"/>
      <c r="AT16" s="678"/>
      <c r="AU16" s="678"/>
      <c r="AV16" s="678"/>
      <c r="AW16" s="678"/>
      <c r="AX16" s="678"/>
      <c r="AY16" s="678"/>
      <c r="AZ16" s="678"/>
      <c r="BA16" s="678"/>
      <c r="BB16" s="678"/>
      <c r="BC16" s="678"/>
      <c r="BD16" s="678"/>
      <c r="BE16" s="678"/>
      <c r="BF16" s="679"/>
      <c r="BG16" s="680" t="s">
        <v>128</v>
      </c>
      <c r="BH16" s="681"/>
      <c r="BI16" s="681"/>
      <c r="BJ16" s="681"/>
      <c r="BK16" s="681"/>
      <c r="BL16" s="681"/>
      <c r="BM16" s="681"/>
      <c r="BN16" s="682"/>
      <c r="BO16" s="713" t="s">
        <v>233</v>
      </c>
      <c r="BP16" s="713"/>
      <c r="BQ16" s="713"/>
      <c r="BR16" s="713"/>
      <c r="BS16" s="686" t="s">
        <v>128</v>
      </c>
      <c r="BT16" s="681"/>
      <c r="BU16" s="681"/>
      <c r="BV16" s="681"/>
      <c r="BW16" s="681"/>
      <c r="BX16" s="681"/>
      <c r="BY16" s="681"/>
      <c r="BZ16" s="681"/>
      <c r="CA16" s="681"/>
      <c r="CB16" s="727"/>
      <c r="CD16" s="719" t="s">
        <v>261</v>
      </c>
      <c r="CE16" s="720"/>
      <c r="CF16" s="720"/>
      <c r="CG16" s="720"/>
      <c r="CH16" s="720"/>
      <c r="CI16" s="720"/>
      <c r="CJ16" s="720"/>
      <c r="CK16" s="720"/>
      <c r="CL16" s="720"/>
      <c r="CM16" s="720"/>
      <c r="CN16" s="720"/>
      <c r="CO16" s="720"/>
      <c r="CP16" s="720"/>
      <c r="CQ16" s="721"/>
      <c r="CR16" s="680">
        <v>24698</v>
      </c>
      <c r="CS16" s="681"/>
      <c r="CT16" s="681"/>
      <c r="CU16" s="681"/>
      <c r="CV16" s="681"/>
      <c r="CW16" s="681"/>
      <c r="CX16" s="681"/>
      <c r="CY16" s="682"/>
      <c r="CZ16" s="713">
        <v>0.4</v>
      </c>
      <c r="DA16" s="713"/>
      <c r="DB16" s="713"/>
      <c r="DC16" s="713"/>
      <c r="DD16" s="686" t="s">
        <v>233</v>
      </c>
      <c r="DE16" s="681"/>
      <c r="DF16" s="681"/>
      <c r="DG16" s="681"/>
      <c r="DH16" s="681"/>
      <c r="DI16" s="681"/>
      <c r="DJ16" s="681"/>
      <c r="DK16" s="681"/>
      <c r="DL16" s="681"/>
      <c r="DM16" s="681"/>
      <c r="DN16" s="681"/>
      <c r="DO16" s="681"/>
      <c r="DP16" s="682"/>
      <c r="DQ16" s="686">
        <v>7697</v>
      </c>
      <c r="DR16" s="681"/>
      <c r="DS16" s="681"/>
      <c r="DT16" s="681"/>
      <c r="DU16" s="681"/>
      <c r="DV16" s="681"/>
      <c r="DW16" s="681"/>
      <c r="DX16" s="681"/>
      <c r="DY16" s="681"/>
      <c r="DZ16" s="681"/>
      <c r="EA16" s="681"/>
      <c r="EB16" s="681"/>
      <c r="EC16" s="727"/>
    </row>
    <row r="17" spans="2:133" ht="11.25" customHeight="1" x14ac:dyDescent="0.15">
      <c r="B17" s="677" t="s">
        <v>262</v>
      </c>
      <c r="C17" s="678"/>
      <c r="D17" s="678"/>
      <c r="E17" s="678"/>
      <c r="F17" s="678"/>
      <c r="G17" s="678"/>
      <c r="H17" s="678"/>
      <c r="I17" s="678"/>
      <c r="J17" s="678"/>
      <c r="K17" s="678"/>
      <c r="L17" s="678"/>
      <c r="M17" s="678"/>
      <c r="N17" s="678"/>
      <c r="O17" s="678"/>
      <c r="P17" s="678"/>
      <c r="Q17" s="679"/>
      <c r="R17" s="680">
        <v>3111</v>
      </c>
      <c r="S17" s="681"/>
      <c r="T17" s="681"/>
      <c r="U17" s="681"/>
      <c r="V17" s="681"/>
      <c r="W17" s="681"/>
      <c r="X17" s="681"/>
      <c r="Y17" s="682"/>
      <c r="Z17" s="713">
        <v>0</v>
      </c>
      <c r="AA17" s="713"/>
      <c r="AB17" s="713"/>
      <c r="AC17" s="713"/>
      <c r="AD17" s="714">
        <v>3111</v>
      </c>
      <c r="AE17" s="714"/>
      <c r="AF17" s="714"/>
      <c r="AG17" s="714"/>
      <c r="AH17" s="714"/>
      <c r="AI17" s="714"/>
      <c r="AJ17" s="714"/>
      <c r="AK17" s="714"/>
      <c r="AL17" s="683">
        <v>0.1</v>
      </c>
      <c r="AM17" s="684"/>
      <c r="AN17" s="684"/>
      <c r="AO17" s="715"/>
      <c r="AP17" s="677" t="s">
        <v>263</v>
      </c>
      <c r="AQ17" s="678"/>
      <c r="AR17" s="678"/>
      <c r="AS17" s="678"/>
      <c r="AT17" s="678"/>
      <c r="AU17" s="678"/>
      <c r="AV17" s="678"/>
      <c r="AW17" s="678"/>
      <c r="AX17" s="678"/>
      <c r="AY17" s="678"/>
      <c r="AZ17" s="678"/>
      <c r="BA17" s="678"/>
      <c r="BB17" s="678"/>
      <c r="BC17" s="678"/>
      <c r="BD17" s="678"/>
      <c r="BE17" s="678"/>
      <c r="BF17" s="679"/>
      <c r="BG17" s="680" t="s">
        <v>128</v>
      </c>
      <c r="BH17" s="681"/>
      <c r="BI17" s="681"/>
      <c r="BJ17" s="681"/>
      <c r="BK17" s="681"/>
      <c r="BL17" s="681"/>
      <c r="BM17" s="681"/>
      <c r="BN17" s="682"/>
      <c r="BO17" s="713" t="s">
        <v>128</v>
      </c>
      <c r="BP17" s="713"/>
      <c r="BQ17" s="713"/>
      <c r="BR17" s="713"/>
      <c r="BS17" s="686" t="s">
        <v>128</v>
      </c>
      <c r="BT17" s="681"/>
      <c r="BU17" s="681"/>
      <c r="BV17" s="681"/>
      <c r="BW17" s="681"/>
      <c r="BX17" s="681"/>
      <c r="BY17" s="681"/>
      <c r="BZ17" s="681"/>
      <c r="CA17" s="681"/>
      <c r="CB17" s="727"/>
      <c r="CD17" s="719" t="s">
        <v>264</v>
      </c>
      <c r="CE17" s="720"/>
      <c r="CF17" s="720"/>
      <c r="CG17" s="720"/>
      <c r="CH17" s="720"/>
      <c r="CI17" s="720"/>
      <c r="CJ17" s="720"/>
      <c r="CK17" s="720"/>
      <c r="CL17" s="720"/>
      <c r="CM17" s="720"/>
      <c r="CN17" s="720"/>
      <c r="CO17" s="720"/>
      <c r="CP17" s="720"/>
      <c r="CQ17" s="721"/>
      <c r="CR17" s="680">
        <v>678204</v>
      </c>
      <c r="CS17" s="681"/>
      <c r="CT17" s="681"/>
      <c r="CU17" s="681"/>
      <c r="CV17" s="681"/>
      <c r="CW17" s="681"/>
      <c r="CX17" s="681"/>
      <c r="CY17" s="682"/>
      <c r="CZ17" s="713">
        <v>10.5</v>
      </c>
      <c r="DA17" s="713"/>
      <c r="DB17" s="713"/>
      <c r="DC17" s="713"/>
      <c r="DD17" s="686" t="s">
        <v>233</v>
      </c>
      <c r="DE17" s="681"/>
      <c r="DF17" s="681"/>
      <c r="DG17" s="681"/>
      <c r="DH17" s="681"/>
      <c r="DI17" s="681"/>
      <c r="DJ17" s="681"/>
      <c r="DK17" s="681"/>
      <c r="DL17" s="681"/>
      <c r="DM17" s="681"/>
      <c r="DN17" s="681"/>
      <c r="DO17" s="681"/>
      <c r="DP17" s="682"/>
      <c r="DQ17" s="686">
        <v>678204</v>
      </c>
      <c r="DR17" s="681"/>
      <c r="DS17" s="681"/>
      <c r="DT17" s="681"/>
      <c r="DU17" s="681"/>
      <c r="DV17" s="681"/>
      <c r="DW17" s="681"/>
      <c r="DX17" s="681"/>
      <c r="DY17" s="681"/>
      <c r="DZ17" s="681"/>
      <c r="EA17" s="681"/>
      <c r="EB17" s="681"/>
      <c r="EC17" s="727"/>
    </row>
    <row r="18" spans="2:133" ht="11.25" customHeight="1" x14ac:dyDescent="0.15">
      <c r="B18" s="677" t="s">
        <v>265</v>
      </c>
      <c r="C18" s="678"/>
      <c r="D18" s="678"/>
      <c r="E18" s="678"/>
      <c r="F18" s="678"/>
      <c r="G18" s="678"/>
      <c r="H18" s="678"/>
      <c r="I18" s="678"/>
      <c r="J18" s="678"/>
      <c r="K18" s="678"/>
      <c r="L18" s="678"/>
      <c r="M18" s="678"/>
      <c r="N18" s="678"/>
      <c r="O18" s="678"/>
      <c r="P18" s="678"/>
      <c r="Q18" s="679"/>
      <c r="R18" s="680">
        <v>2547</v>
      </c>
      <c r="S18" s="681"/>
      <c r="T18" s="681"/>
      <c r="U18" s="681"/>
      <c r="V18" s="681"/>
      <c r="W18" s="681"/>
      <c r="X18" s="681"/>
      <c r="Y18" s="682"/>
      <c r="Z18" s="713">
        <v>0</v>
      </c>
      <c r="AA18" s="713"/>
      <c r="AB18" s="713"/>
      <c r="AC18" s="713"/>
      <c r="AD18" s="714">
        <v>2547</v>
      </c>
      <c r="AE18" s="714"/>
      <c r="AF18" s="714"/>
      <c r="AG18" s="714"/>
      <c r="AH18" s="714"/>
      <c r="AI18" s="714"/>
      <c r="AJ18" s="714"/>
      <c r="AK18" s="714"/>
      <c r="AL18" s="683">
        <v>0.1</v>
      </c>
      <c r="AM18" s="684"/>
      <c r="AN18" s="684"/>
      <c r="AO18" s="715"/>
      <c r="AP18" s="677" t="s">
        <v>266</v>
      </c>
      <c r="AQ18" s="678"/>
      <c r="AR18" s="678"/>
      <c r="AS18" s="678"/>
      <c r="AT18" s="678"/>
      <c r="AU18" s="678"/>
      <c r="AV18" s="678"/>
      <c r="AW18" s="678"/>
      <c r="AX18" s="678"/>
      <c r="AY18" s="678"/>
      <c r="AZ18" s="678"/>
      <c r="BA18" s="678"/>
      <c r="BB18" s="678"/>
      <c r="BC18" s="678"/>
      <c r="BD18" s="678"/>
      <c r="BE18" s="678"/>
      <c r="BF18" s="679"/>
      <c r="BG18" s="680" t="s">
        <v>233</v>
      </c>
      <c r="BH18" s="681"/>
      <c r="BI18" s="681"/>
      <c r="BJ18" s="681"/>
      <c r="BK18" s="681"/>
      <c r="BL18" s="681"/>
      <c r="BM18" s="681"/>
      <c r="BN18" s="682"/>
      <c r="BO18" s="713" t="s">
        <v>233</v>
      </c>
      <c r="BP18" s="713"/>
      <c r="BQ18" s="713"/>
      <c r="BR18" s="713"/>
      <c r="BS18" s="686" t="s">
        <v>233</v>
      </c>
      <c r="BT18" s="681"/>
      <c r="BU18" s="681"/>
      <c r="BV18" s="681"/>
      <c r="BW18" s="681"/>
      <c r="BX18" s="681"/>
      <c r="BY18" s="681"/>
      <c r="BZ18" s="681"/>
      <c r="CA18" s="681"/>
      <c r="CB18" s="727"/>
      <c r="CD18" s="719" t="s">
        <v>267</v>
      </c>
      <c r="CE18" s="720"/>
      <c r="CF18" s="720"/>
      <c r="CG18" s="720"/>
      <c r="CH18" s="720"/>
      <c r="CI18" s="720"/>
      <c r="CJ18" s="720"/>
      <c r="CK18" s="720"/>
      <c r="CL18" s="720"/>
      <c r="CM18" s="720"/>
      <c r="CN18" s="720"/>
      <c r="CO18" s="720"/>
      <c r="CP18" s="720"/>
      <c r="CQ18" s="721"/>
      <c r="CR18" s="680" t="s">
        <v>128</v>
      </c>
      <c r="CS18" s="681"/>
      <c r="CT18" s="681"/>
      <c r="CU18" s="681"/>
      <c r="CV18" s="681"/>
      <c r="CW18" s="681"/>
      <c r="CX18" s="681"/>
      <c r="CY18" s="682"/>
      <c r="CZ18" s="713" t="s">
        <v>233</v>
      </c>
      <c r="DA18" s="713"/>
      <c r="DB18" s="713"/>
      <c r="DC18" s="713"/>
      <c r="DD18" s="686" t="s">
        <v>137</v>
      </c>
      <c r="DE18" s="681"/>
      <c r="DF18" s="681"/>
      <c r="DG18" s="681"/>
      <c r="DH18" s="681"/>
      <c r="DI18" s="681"/>
      <c r="DJ18" s="681"/>
      <c r="DK18" s="681"/>
      <c r="DL18" s="681"/>
      <c r="DM18" s="681"/>
      <c r="DN18" s="681"/>
      <c r="DO18" s="681"/>
      <c r="DP18" s="682"/>
      <c r="DQ18" s="686" t="s">
        <v>137</v>
      </c>
      <c r="DR18" s="681"/>
      <c r="DS18" s="681"/>
      <c r="DT18" s="681"/>
      <c r="DU18" s="681"/>
      <c r="DV18" s="681"/>
      <c r="DW18" s="681"/>
      <c r="DX18" s="681"/>
      <c r="DY18" s="681"/>
      <c r="DZ18" s="681"/>
      <c r="EA18" s="681"/>
      <c r="EB18" s="681"/>
      <c r="EC18" s="727"/>
    </row>
    <row r="19" spans="2:133" ht="11.25" customHeight="1" x14ac:dyDescent="0.15">
      <c r="B19" s="677" t="s">
        <v>268</v>
      </c>
      <c r="C19" s="678"/>
      <c r="D19" s="678"/>
      <c r="E19" s="678"/>
      <c r="F19" s="678"/>
      <c r="G19" s="678"/>
      <c r="H19" s="678"/>
      <c r="I19" s="678"/>
      <c r="J19" s="678"/>
      <c r="K19" s="678"/>
      <c r="L19" s="678"/>
      <c r="M19" s="678"/>
      <c r="N19" s="678"/>
      <c r="O19" s="678"/>
      <c r="P19" s="678"/>
      <c r="Q19" s="679"/>
      <c r="R19" s="680">
        <v>367</v>
      </c>
      <c r="S19" s="681"/>
      <c r="T19" s="681"/>
      <c r="U19" s="681"/>
      <c r="V19" s="681"/>
      <c r="W19" s="681"/>
      <c r="X19" s="681"/>
      <c r="Y19" s="682"/>
      <c r="Z19" s="713">
        <v>0</v>
      </c>
      <c r="AA19" s="713"/>
      <c r="AB19" s="713"/>
      <c r="AC19" s="713"/>
      <c r="AD19" s="714">
        <v>367</v>
      </c>
      <c r="AE19" s="714"/>
      <c r="AF19" s="714"/>
      <c r="AG19" s="714"/>
      <c r="AH19" s="714"/>
      <c r="AI19" s="714"/>
      <c r="AJ19" s="714"/>
      <c r="AK19" s="714"/>
      <c r="AL19" s="683">
        <v>0</v>
      </c>
      <c r="AM19" s="684"/>
      <c r="AN19" s="684"/>
      <c r="AO19" s="715"/>
      <c r="AP19" s="677" t="s">
        <v>269</v>
      </c>
      <c r="AQ19" s="678"/>
      <c r="AR19" s="678"/>
      <c r="AS19" s="678"/>
      <c r="AT19" s="678"/>
      <c r="AU19" s="678"/>
      <c r="AV19" s="678"/>
      <c r="AW19" s="678"/>
      <c r="AX19" s="678"/>
      <c r="AY19" s="678"/>
      <c r="AZ19" s="678"/>
      <c r="BA19" s="678"/>
      <c r="BB19" s="678"/>
      <c r="BC19" s="678"/>
      <c r="BD19" s="678"/>
      <c r="BE19" s="678"/>
      <c r="BF19" s="679"/>
      <c r="BG19" s="680">
        <v>2144</v>
      </c>
      <c r="BH19" s="681"/>
      <c r="BI19" s="681"/>
      <c r="BJ19" s="681"/>
      <c r="BK19" s="681"/>
      <c r="BL19" s="681"/>
      <c r="BM19" s="681"/>
      <c r="BN19" s="682"/>
      <c r="BO19" s="713">
        <v>0.3</v>
      </c>
      <c r="BP19" s="713"/>
      <c r="BQ19" s="713"/>
      <c r="BR19" s="713"/>
      <c r="BS19" s="686" t="s">
        <v>233</v>
      </c>
      <c r="BT19" s="681"/>
      <c r="BU19" s="681"/>
      <c r="BV19" s="681"/>
      <c r="BW19" s="681"/>
      <c r="BX19" s="681"/>
      <c r="BY19" s="681"/>
      <c r="BZ19" s="681"/>
      <c r="CA19" s="681"/>
      <c r="CB19" s="727"/>
      <c r="CD19" s="719" t="s">
        <v>270</v>
      </c>
      <c r="CE19" s="720"/>
      <c r="CF19" s="720"/>
      <c r="CG19" s="720"/>
      <c r="CH19" s="720"/>
      <c r="CI19" s="720"/>
      <c r="CJ19" s="720"/>
      <c r="CK19" s="720"/>
      <c r="CL19" s="720"/>
      <c r="CM19" s="720"/>
      <c r="CN19" s="720"/>
      <c r="CO19" s="720"/>
      <c r="CP19" s="720"/>
      <c r="CQ19" s="721"/>
      <c r="CR19" s="680" t="s">
        <v>233</v>
      </c>
      <c r="CS19" s="681"/>
      <c r="CT19" s="681"/>
      <c r="CU19" s="681"/>
      <c r="CV19" s="681"/>
      <c r="CW19" s="681"/>
      <c r="CX19" s="681"/>
      <c r="CY19" s="682"/>
      <c r="CZ19" s="713" t="s">
        <v>233</v>
      </c>
      <c r="DA19" s="713"/>
      <c r="DB19" s="713"/>
      <c r="DC19" s="713"/>
      <c r="DD19" s="686" t="s">
        <v>233</v>
      </c>
      <c r="DE19" s="681"/>
      <c r="DF19" s="681"/>
      <c r="DG19" s="681"/>
      <c r="DH19" s="681"/>
      <c r="DI19" s="681"/>
      <c r="DJ19" s="681"/>
      <c r="DK19" s="681"/>
      <c r="DL19" s="681"/>
      <c r="DM19" s="681"/>
      <c r="DN19" s="681"/>
      <c r="DO19" s="681"/>
      <c r="DP19" s="682"/>
      <c r="DQ19" s="686" t="s">
        <v>233</v>
      </c>
      <c r="DR19" s="681"/>
      <c r="DS19" s="681"/>
      <c r="DT19" s="681"/>
      <c r="DU19" s="681"/>
      <c r="DV19" s="681"/>
      <c r="DW19" s="681"/>
      <c r="DX19" s="681"/>
      <c r="DY19" s="681"/>
      <c r="DZ19" s="681"/>
      <c r="EA19" s="681"/>
      <c r="EB19" s="681"/>
      <c r="EC19" s="727"/>
    </row>
    <row r="20" spans="2:133" ht="11.25" customHeight="1" x14ac:dyDescent="0.15">
      <c r="B20" s="677" t="s">
        <v>271</v>
      </c>
      <c r="C20" s="678"/>
      <c r="D20" s="678"/>
      <c r="E20" s="678"/>
      <c r="F20" s="678"/>
      <c r="G20" s="678"/>
      <c r="H20" s="678"/>
      <c r="I20" s="678"/>
      <c r="J20" s="678"/>
      <c r="K20" s="678"/>
      <c r="L20" s="678"/>
      <c r="M20" s="678"/>
      <c r="N20" s="678"/>
      <c r="O20" s="678"/>
      <c r="P20" s="678"/>
      <c r="Q20" s="679"/>
      <c r="R20" s="680">
        <v>1941</v>
      </c>
      <c r="S20" s="681"/>
      <c r="T20" s="681"/>
      <c r="U20" s="681"/>
      <c r="V20" s="681"/>
      <c r="W20" s="681"/>
      <c r="X20" s="681"/>
      <c r="Y20" s="682"/>
      <c r="Z20" s="713">
        <v>0</v>
      </c>
      <c r="AA20" s="713"/>
      <c r="AB20" s="713"/>
      <c r="AC20" s="713"/>
      <c r="AD20" s="714">
        <v>1941</v>
      </c>
      <c r="AE20" s="714"/>
      <c r="AF20" s="714"/>
      <c r="AG20" s="714"/>
      <c r="AH20" s="714"/>
      <c r="AI20" s="714"/>
      <c r="AJ20" s="714"/>
      <c r="AK20" s="714"/>
      <c r="AL20" s="683">
        <v>0.1</v>
      </c>
      <c r="AM20" s="684"/>
      <c r="AN20" s="684"/>
      <c r="AO20" s="715"/>
      <c r="AP20" s="677" t="s">
        <v>272</v>
      </c>
      <c r="AQ20" s="678"/>
      <c r="AR20" s="678"/>
      <c r="AS20" s="678"/>
      <c r="AT20" s="678"/>
      <c r="AU20" s="678"/>
      <c r="AV20" s="678"/>
      <c r="AW20" s="678"/>
      <c r="AX20" s="678"/>
      <c r="AY20" s="678"/>
      <c r="AZ20" s="678"/>
      <c r="BA20" s="678"/>
      <c r="BB20" s="678"/>
      <c r="BC20" s="678"/>
      <c r="BD20" s="678"/>
      <c r="BE20" s="678"/>
      <c r="BF20" s="679"/>
      <c r="BG20" s="680">
        <v>2144</v>
      </c>
      <c r="BH20" s="681"/>
      <c r="BI20" s="681"/>
      <c r="BJ20" s="681"/>
      <c r="BK20" s="681"/>
      <c r="BL20" s="681"/>
      <c r="BM20" s="681"/>
      <c r="BN20" s="682"/>
      <c r="BO20" s="713">
        <v>0.3</v>
      </c>
      <c r="BP20" s="713"/>
      <c r="BQ20" s="713"/>
      <c r="BR20" s="713"/>
      <c r="BS20" s="686" t="s">
        <v>233</v>
      </c>
      <c r="BT20" s="681"/>
      <c r="BU20" s="681"/>
      <c r="BV20" s="681"/>
      <c r="BW20" s="681"/>
      <c r="BX20" s="681"/>
      <c r="BY20" s="681"/>
      <c r="BZ20" s="681"/>
      <c r="CA20" s="681"/>
      <c r="CB20" s="727"/>
      <c r="CD20" s="719" t="s">
        <v>273</v>
      </c>
      <c r="CE20" s="720"/>
      <c r="CF20" s="720"/>
      <c r="CG20" s="720"/>
      <c r="CH20" s="720"/>
      <c r="CI20" s="720"/>
      <c r="CJ20" s="720"/>
      <c r="CK20" s="720"/>
      <c r="CL20" s="720"/>
      <c r="CM20" s="720"/>
      <c r="CN20" s="720"/>
      <c r="CO20" s="720"/>
      <c r="CP20" s="720"/>
      <c r="CQ20" s="721"/>
      <c r="CR20" s="680">
        <v>6483371</v>
      </c>
      <c r="CS20" s="681"/>
      <c r="CT20" s="681"/>
      <c r="CU20" s="681"/>
      <c r="CV20" s="681"/>
      <c r="CW20" s="681"/>
      <c r="CX20" s="681"/>
      <c r="CY20" s="682"/>
      <c r="CZ20" s="713">
        <v>100</v>
      </c>
      <c r="DA20" s="713"/>
      <c r="DB20" s="713"/>
      <c r="DC20" s="713"/>
      <c r="DD20" s="686">
        <v>1777926</v>
      </c>
      <c r="DE20" s="681"/>
      <c r="DF20" s="681"/>
      <c r="DG20" s="681"/>
      <c r="DH20" s="681"/>
      <c r="DI20" s="681"/>
      <c r="DJ20" s="681"/>
      <c r="DK20" s="681"/>
      <c r="DL20" s="681"/>
      <c r="DM20" s="681"/>
      <c r="DN20" s="681"/>
      <c r="DO20" s="681"/>
      <c r="DP20" s="682"/>
      <c r="DQ20" s="686">
        <v>3857622</v>
      </c>
      <c r="DR20" s="681"/>
      <c r="DS20" s="681"/>
      <c r="DT20" s="681"/>
      <c r="DU20" s="681"/>
      <c r="DV20" s="681"/>
      <c r="DW20" s="681"/>
      <c r="DX20" s="681"/>
      <c r="DY20" s="681"/>
      <c r="DZ20" s="681"/>
      <c r="EA20" s="681"/>
      <c r="EB20" s="681"/>
      <c r="EC20" s="727"/>
    </row>
    <row r="21" spans="2:133" ht="11.25" customHeight="1" x14ac:dyDescent="0.15">
      <c r="B21" s="677" t="s">
        <v>274</v>
      </c>
      <c r="C21" s="678"/>
      <c r="D21" s="678"/>
      <c r="E21" s="678"/>
      <c r="F21" s="678"/>
      <c r="G21" s="678"/>
      <c r="H21" s="678"/>
      <c r="I21" s="678"/>
      <c r="J21" s="678"/>
      <c r="K21" s="678"/>
      <c r="L21" s="678"/>
      <c r="M21" s="678"/>
      <c r="N21" s="678"/>
      <c r="O21" s="678"/>
      <c r="P21" s="678"/>
      <c r="Q21" s="679"/>
      <c r="R21" s="680">
        <v>239</v>
      </c>
      <c r="S21" s="681"/>
      <c r="T21" s="681"/>
      <c r="U21" s="681"/>
      <c r="V21" s="681"/>
      <c r="W21" s="681"/>
      <c r="X21" s="681"/>
      <c r="Y21" s="682"/>
      <c r="Z21" s="713">
        <v>0</v>
      </c>
      <c r="AA21" s="713"/>
      <c r="AB21" s="713"/>
      <c r="AC21" s="713"/>
      <c r="AD21" s="714">
        <v>239</v>
      </c>
      <c r="AE21" s="714"/>
      <c r="AF21" s="714"/>
      <c r="AG21" s="714"/>
      <c r="AH21" s="714"/>
      <c r="AI21" s="714"/>
      <c r="AJ21" s="714"/>
      <c r="AK21" s="714"/>
      <c r="AL21" s="683">
        <v>0</v>
      </c>
      <c r="AM21" s="684"/>
      <c r="AN21" s="684"/>
      <c r="AO21" s="715"/>
      <c r="AP21" s="774" t="s">
        <v>275</v>
      </c>
      <c r="AQ21" s="782"/>
      <c r="AR21" s="782"/>
      <c r="AS21" s="782"/>
      <c r="AT21" s="782"/>
      <c r="AU21" s="782"/>
      <c r="AV21" s="782"/>
      <c r="AW21" s="782"/>
      <c r="AX21" s="782"/>
      <c r="AY21" s="782"/>
      <c r="AZ21" s="782"/>
      <c r="BA21" s="782"/>
      <c r="BB21" s="782"/>
      <c r="BC21" s="782"/>
      <c r="BD21" s="782"/>
      <c r="BE21" s="782"/>
      <c r="BF21" s="776"/>
      <c r="BG21" s="680">
        <v>2144</v>
      </c>
      <c r="BH21" s="681"/>
      <c r="BI21" s="681"/>
      <c r="BJ21" s="681"/>
      <c r="BK21" s="681"/>
      <c r="BL21" s="681"/>
      <c r="BM21" s="681"/>
      <c r="BN21" s="682"/>
      <c r="BO21" s="713">
        <v>0.3</v>
      </c>
      <c r="BP21" s="713"/>
      <c r="BQ21" s="713"/>
      <c r="BR21" s="713"/>
      <c r="BS21" s="686" t="s">
        <v>233</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276</v>
      </c>
      <c r="C22" s="678"/>
      <c r="D22" s="678"/>
      <c r="E22" s="678"/>
      <c r="F22" s="678"/>
      <c r="G22" s="678"/>
      <c r="H22" s="678"/>
      <c r="I22" s="678"/>
      <c r="J22" s="678"/>
      <c r="K22" s="678"/>
      <c r="L22" s="678"/>
      <c r="M22" s="678"/>
      <c r="N22" s="678"/>
      <c r="O22" s="678"/>
      <c r="P22" s="678"/>
      <c r="Q22" s="679"/>
      <c r="R22" s="680">
        <v>2672654</v>
      </c>
      <c r="S22" s="681"/>
      <c r="T22" s="681"/>
      <c r="U22" s="681"/>
      <c r="V22" s="681"/>
      <c r="W22" s="681"/>
      <c r="X22" s="681"/>
      <c r="Y22" s="682"/>
      <c r="Z22" s="713">
        <v>40.1</v>
      </c>
      <c r="AA22" s="713"/>
      <c r="AB22" s="713"/>
      <c r="AC22" s="713"/>
      <c r="AD22" s="714">
        <v>2375306</v>
      </c>
      <c r="AE22" s="714"/>
      <c r="AF22" s="714"/>
      <c r="AG22" s="714"/>
      <c r="AH22" s="714"/>
      <c r="AI22" s="714"/>
      <c r="AJ22" s="714"/>
      <c r="AK22" s="714"/>
      <c r="AL22" s="683">
        <v>70.7</v>
      </c>
      <c r="AM22" s="684"/>
      <c r="AN22" s="684"/>
      <c r="AO22" s="715"/>
      <c r="AP22" s="774" t="s">
        <v>277</v>
      </c>
      <c r="AQ22" s="782"/>
      <c r="AR22" s="782"/>
      <c r="AS22" s="782"/>
      <c r="AT22" s="782"/>
      <c r="AU22" s="782"/>
      <c r="AV22" s="782"/>
      <c r="AW22" s="782"/>
      <c r="AX22" s="782"/>
      <c r="AY22" s="782"/>
      <c r="AZ22" s="782"/>
      <c r="BA22" s="782"/>
      <c r="BB22" s="782"/>
      <c r="BC22" s="782"/>
      <c r="BD22" s="782"/>
      <c r="BE22" s="782"/>
      <c r="BF22" s="776"/>
      <c r="BG22" s="680" t="s">
        <v>233</v>
      </c>
      <c r="BH22" s="681"/>
      <c r="BI22" s="681"/>
      <c r="BJ22" s="681"/>
      <c r="BK22" s="681"/>
      <c r="BL22" s="681"/>
      <c r="BM22" s="681"/>
      <c r="BN22" s="682"/>
      <c r="BO22" s="713" t="s">
        <v>128</v>
      </c>
      <c r="BP22" s="713"/>
      <c r="BQ22" s="713"/>
      <c r="BR22" s="713"/>
      <c r="BS22" s="686" t="s">
        <v>128</v>
      </c>
      <c r="BT22" s="681"/>
      <c r="BU22" s="681"/>
      <c r="BV22" s="681"/>
      <c r="BW22" s="681"/>
      <c r="BX22" s="681"/>
      <c r="BY22" s="681"/>
      <c r="BZ22" s="681"/>
      <c r="CA22" s="681"/>
      <c r="CB22" s="727"/>
      <c r="CD22" s="784" t="s">
        <v>278</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279</v>
      </c>
      <c r="C23" s="678"/>
      <c r="D23" s="678"/>
      <c r="E23" s="678"/>
      <c r="F23" s="678"/>
      <c r="G23" s="678"/>
      <c r="H23" s="678"/>
      <c r="I23" s="678"/>
      <c r="J23" s="678"/>
      <c r="K23" s="678"/>
      <c r="L23" s="678"/>
      <c r="M23" s="678"/>
      <c r="N23" s="678"/>
      <c r="O23" s="678"/>
      <c r="P23" s="678"/>
      <c r="Q23" s="679"/>
      <c r="R23" s="680">
        <v>2375306</v>
      </c>
      <c r="S23" s="681"/>
      <c r="T23" s="681"/>
      <c r="U23" s="681"/>
      <c r="V23" s="681"/>
      <c r="W23" s="681"/>
      <c r="X23" s="681"/>
      <c r="Y23" s="682"/>
      <c r="Z23" s="713">
        <v>35.6</v>
      </c>
      <c r="AA23" s="713"/>
      <c r="AB23" s="713"/>
      <c r="AC23" s="713"/>
      <c r="AD23" s="714">
        <v>2375306</v>
      </c>
      <c r="AE23" s="714"/>
      <c r="AF23" s="714"/>
      <c r="AG23" s="714"/>
      <c r="AH23" s="714"/>
      <c r="AI23" s="714"/>
      <c r="AJ23" s="714"/>
      <c r="AK23" s="714"/>
      <c r="AL23" s="683">
        <v>70.7</v>
      </c>
      <c r="AM23" s="684"/>
      <c r="AN23" s="684"/>
      <c r="AO23" s="715"/>
      <c r="AP23" s="774" t="s">
        <v>280</v>
      </c>
      <c r="AQ23" s="782"/>
      <c r="AR23" s="782"/>
      <c r="AS23" s="782"/>
      <c r="AT23" s="782"/>
      <c r="AU23" s="782"/>
      <c r="AV23" s="782"/>
      <c r="AW23" s="782"/>
      <c r="AX23" s="782"/>
      <c r="AY23" s="782"/>
      <c r="AZ23" s="782"/>
      <c r="BA23" s="782"/>
      <c r="BB23" s="782"/>
      <c r="BC23" s="782"/>
      <c r="BD23" s="782"/>
      <c r="BE23" s="782"/>
      <c r="BF23" s="776"/>
      <c r="BG23" s="680" t="s">
        <v>233</v>
      </c>
      <c r="BH23" s="681"/>
      <c r="BI23" s="681"/>
      <c r="BJ23" s="681"/>
      <c r="BK23" s="681"/>
      <c r="BL23" s="681"/>
      <c r="BM23" s="681"/>
      <c r="BN23" s="682"/>
      <c r="BO23" s="713" t="s">
        <v>128</v>
      </c>
      <c r="BP23" s="713"/>
      <c r="BQ23" s="713"/>
      <c r="BR23" s="713"/>
      <c r="BS23" s="686" t="s">
        <v>128</v>
      </c>
      <c r="BT23" s="681"/>
      <c r="BU23" s="681"/>
      <c r="BV23" s="681"/>
      <c r="BW23" s="681"/>
      <c r="BX23" s="681"/>
      <c r="BY23" s="681"/>
      <c r="BZ23" s="681"/>
      <c r="CA23" s="681"/>
      <c r="CB23" s="727"/>
      <c r="CD23" s="784" t="s">
        <v>219</v>
      </c>
      <c r="CE23" s="785"/>
      <c r="CF23" s="785"/>
      <c r="CG23" s="785"/>
      <c r="CH23" s="785"/>
      <c r="CI23" s="785"/>
      <c r="CJ23" s="785"/>
      <c r="CK23" s="785"/>
      <c r="CL23" s="785"/>
      <c r="CM23" s="785"/>
      <c r="CN23" s="785"/>
      <c r="CO23" s="785"/>
      <c r="CP23" s="785"/>
      <c r="CQ23" s="786"/>
      <c r="CR23" s="784" t="s">
        <v>281</v>
      </c>
      <c r="CS23" s="785"/>
      <c r="CT23" s="785"/>
      <c r="CU23" s="785"/>
      <c r="CV23" s="785"/>
      <c r="CW23" s="785"/>
      <c r="CX23" s="785"/>
      <c r="CY23" s="786"/>
      <c r="CZ23" s="784" t="s">
        <v>282</v>
      </c>
      <c r="DA23" s="785"/>
      <c r="DB23" s="785"/>
      <c r="DC23" s="786"/>
      <c r="DD23" s="784" t="s">
        <v>283</v>
      </c>
      <c r="DE23" s="785"/>
      <c r="DF23" s="785"/>
      <c r="DG23" s="785"/>
      <c r="DH23" s="785"/>
      <c r="DI23" s="785"/>
      <c r="DJ23" s="785"/>
      <c r="DK23" s="786"/>
      <c r="DL23" s="793" t="s">
        <v>284</v>
      </c>
      <c r="DM23" s="794"/>
      <c r="DN23" s="794"/>
      <c r="DO23" s="794"/>
      <c r="DP23" s="794"/>
      <c r="DQ23" s="794"/>
      <c r="DR23" s="794"/>
      <c r="DS23" s="794"/>
      <c r="DT23" s="794"/>
      <c r="DU23" s="794"/>
      <c r="DV23" s="795"/>
      <c r="DW23" s="784" t="s">
        <v>285</v>
      </c>
      <c r="DX23" s="785"/>
      <c r="DY23" s="785"/>
      <c r="DZ23" s="785"/>
      <c r="EA23" s="785"/>
      <c r="EB23" s="785"/>
      <c r="EC23" s="786"/>
    </row>
    <row r="24" spans="2:133" ht="11.25" customHeight="1" x14ac:dyDescent="0.15">
      <c r="B24" s="677" t="s">
        <v>286</v>
      </c>
      <c r="C24" s="678"/>
      <c r="D24" s="678"/>
      <c r="E24" s="678"/>
      <c r="F24" s="678"/>
      <c r="G24" s="678"/>
      <c r="H24" s="678"/>
      <c r="I24" s="678"/>
      <c r="J24" s="678"/>
      <c r="K24" s="678"/>
      <c r="L24" s="678"/>
      <c r="M24" s="678"/>
      <c r="N24" s="678"/>
      <c r="O24" s="678"/>
      <c r="P24" s="678"/>
      <c r="Q24" s="679"/>
      <c r="R24" s="680">
        <v>297348</v>
      </c>
      <c r="S24" s="681"/>
      <c r="T24" s="681"/>
      <c r="U24" s="681"/>
      <c r="V24" s="681"/>
      <c r="W24" s="681"/>
      <c r="X24" s="681"/>
      <c r="Y24" s="682"/>
      <c r="Z24" s="713">
        <v>4.5</v>
      </c>
      <c r="AA24" s="713"/>
      <c r="AB24" s="713"/>
      <c r="AC24" s="713"/>
      <c r="AD24" s="714" t="s">
        <v>233</v>
      </c>
      <c r="AE24" s="714"/>
      <c r="AF24" s="714"/>
      <c r="AG24" s="714"/>
      <c r="AH24" s="714"/>
      <c r="AI24" s="714"/>
      <c r="AJ24" s="714"/>
      <c r="AK24" s="714"/>
      <c r="AL24" s="683" t="s">
        <v>233</v>
      </c>
      <c r="AM24" s="684"/>
      <c r="AN24" s="684"/>
      <c r="AO24" s="715"/>
      <c r="AP24" s="774" t="s">
        <v>287</v>
      </c>
      <c r="AQ24" s="782"/>
      <c r="AR24" s="782"/>
      <c r="AS24" s="782"/>
      <c r="AT24" s="782"/>
      <c r="AU24" s="782"/>
      <c r="AV24" s="782"/>
      <c r="AW24" s="782"/>
      <c r="AX24" s="782"/>
      <c r="AY24" s="782"/>
      <c r="AZ24" s="782"/>
      <c r="BA24" s="782"/>
      <c r="BB24" s="782"/>
      <c r="BC24" s="782"/>
      <c r="BD24" s="782"/>
      <c r="BE24" s="782"/>
      <c r="BF24" s="776"/>
      <c r="BG24" s="680" t="s">
        <v>233</v>
      </c>
      <c r="BH24" s="681"/>
      <c r="BI24" s="681"/>
      <c r="BJ24" s="681"/>
      <c r="BK24" s="681"/>
      <c r="BL24" s="681"/>
      <c r="BM24" s="681"/>
      <c r="BN24" s="682"/>
      <c r="BO24" s="713" t="s">
        <v>233</v>
      </c>
      <c r="BP24" s="713"/>
      <c r="BQ24" s="713"/>
      <c r="BR24" s="713"/>
      <c r="BS24" s="686" t="s">
        <v>233</v>
      </c>
      <c r="BT24" s="681"/>
      <c r="BU24" s="681"/>
      <c r="BV24" s="681"/>
      <c r="BW24" s="681"/>
      <c r="BX24" s="681"/>
      <c r="BY24" s="681"/>
      <c r="BZ24" s="681"/>
      <c r="CA24" s="681"/>
      <c r="CB24" s="727"/>
      <c r="CD24" s="738" t="s">
        <v>288</v>
      </c>
      <c r="CE24" s="739"/>
      <c r="CF24" s="739"/>
      <c r="CG24" s="739"/>
      <c r="CH24" s="739"/>
      <c r="CI24" s="739"/>
      <c r="CJ24" s="739"/>
      <c r="CK24" s="739"/>
      <c r="CL24" s="739"/>
      <c r="CM24" s="739"/>
      <c r="CN24" s="739"/>
      <c r="CO24" s="739"/>
      <c r="CP24" s="739"/>
      <c r="CQ24" s="740"/>
      <c r="CR24" s="735">
        <v>1983771</v>
      </c>
      <c r="CS24" s="736"/>
      <c r="CT24" s="736"/>
      <c r="CU24" s="736"/>
      <c r="CV24" s="736"/>
      <c r="CW24" s="736"/>
      <c r="CX24" s="736"/>
      <c r="CY24" s="779"/>
      <c r="CZ24" s="780">
        <v>30.6</v>
      </c>
      <c r="DA24" s="751"/>
      <c r="DB24" s="751"/>
      <c r="DC24" s="783"/>
      <c r="DD24" s="778">
        <v>1689016</v>
      </c>
      <c r="DE24" s="736"/>
      <c r="DF24" s="736"/>
      <c r="DG24" s="736"/>
      <c r="DH24" s="736"/>
      <c r="DI24" s="736"/>
      <c r="DJ24" s="736"/>
      <c r="DK24" s="779"/>
      <c r="DL24" s="778">
        <v>1658043</v>
      </c>
      <c r="DM24" s="736"/>
      <c r="DN24" s="736"/>
      <c r="DO24" s="736"/>
      <c r="DP24" s="736"/>
      <c r="DQ24" s="736"/>
      <c r="DR24" s="736"/>
      <c r="DS24" s="736"/>
      <c r="DT24" s="736"/>
      <c r="DU24" s="736"/>
      <c r="DV24" s="779"/>
      <c r="DW24" s="780">
        <v>48</v>
      </c>
      <c r="DX24" s="751"/>
      <c r="DY24" s="751"/>
      <c r="DZ24" s="751"/>
      <c r="EA24" s="751"/>
      <c r="EB24" s="751"/>
      <c r="EC24" s="781"/>
    </row>
    <row r="25" spans="2:133" ht="11.25" customHeight="1" x14ac:dyDescent="0.15">
      <c r="B25" s="677" t="s">
        <v>289</v>
      </c>
      <c r="C25" s="678"/>
      <c r="D25" s="678"/>
      <c r="E25" s="678"/>
      <c r="F25" s="678"/>
      <c r="G25" s="678"/>
      <c r="H25" s="678"/>
      <c r="I25" s="678"/>
      <c r="J25" s="678"/>
      <c r="K25" s="678"/>
      <c r="L25" s="678"/>
      <c r="M25" s="678"/>
      <c r="N25" s="678"/>
      <c r="O25" s="678"/>
      <c r="P25" s="678"/>
      <c r="Q25" s="679"/>
      <c r="R25" s="680" t="s">
        <v>128</v>
      </c>
      <c r="S25" s="681"/>
      <c r="T25" s="681"/>
      <c r="U25" s="681"/>
      <c r="V25" s="681"/>
      <c r="W25" s="681"/>
      <c r="X25" s="681"/>
      <c r="Y25" s="682"/>
      <c r="Z25" s="713" t="s">
        <v>233</v>
      </c>
      <c r="AA25" s="713"/>
      <c r="AB25" s="713"/>
      <c r="AC25" s="713"/>
      <c r="AD25" s="714" t="s">
        <v>233</v>
      </c>
      <c r="AE25" s="714"/>
      <c r="AF25" s="714"/>
      <c r="AG25" s="714"/>
      <c r="AH25" s="714"/>
      <c r="AI25" s="714"/>
      <c r="AJ25" s="714"/>
      <c r="AK25" s="714"/>
      <c r="AL25" s="683" t="s">
        <v>128</v>
      </c>
      <c r="AM25" s="684"/>
      <c r="AN25" s="684"/>
      <c r="AO25" s="715"/>
      <c r="AP25" s="774" t="s">
        <v>290</v>
      </c>
      <c r="AQ25" s="782"/>
      <c r="AR25" s="782"/>
      <c r="AS25" s="782"/>
      <c r="AT25" s="782"/>
      <c r="AU25" s="782"/>
      <c r="AV25" s="782"/>
      <c r="AW25" s="782"/>
      <c r="AX25" s="782"/>
      <c r="AY25" s="782"/>
      <c r="AZ25" s="782"/>
      <c r="BA25" s="782"/>
      <c r="BB25" s="782"/>
      <c r="BC25" s="782"/>
      <c r="BD25" s="782"/>
      <c r="BE25" s="782"/>
      <c r="BF25" s="776"/>
      <c r="BG25" s="680" t="s">
        <v>137</v>
      </c>
      <c r="BH25" s="681"/>
      <c r="BI25" s="681"/>
      <c r="BJ25" s="681"/>
      <c r="BK25" s="681"/>
      <c r="BL25" s="681"/>
      <c r="BM25" s="681"/>
      <c r="BN25" s="682"/>
      <c r="BO25" s="713" t="s">
        <v>233</v>
      </c>
      <c r="BP25" s="713"/>
      <c r="BQ25" s="713"/>
      <c r="BR25" s="713"/>
      <c r="BS25" s="686" t="s">
        <v>233</v>
      </c>
      <c r="BT25" s="681"/>
      <c r="BU25" s="681"/>
      <c r="BV25" s="681"/>
      <c r="BW25" s="681"/>
      <c r="BX25" s="681"/>
      <c r="BY25" s="681"/>
      <c r="BZ25" s="681"/>
      <c r="CA25" s="681"/>
      <c r="CB25" s="727"/>
      <c r="CD25" s="719" t="s">
        <v>291</v>
      </c>
      <c r="CE25" s="720"/>
      <c r="CF25" s="720"/>
      <c r="CG25" s="720"/>
      <c r="CH25" s="720"/>
      <c r="CI25" s="720"/>
      <c r="CJ25" s="720"/>
      <c r="CK25" s="720"/>
      <c r="CL25" s="720"/>
      <c r="CM25" s="720"/>
      <c r="CN25" s="720"/>
      <c r="CO25" s="720"/>
      <c r="CP25" s="720"/>
      <c r="CQ25" s="721"/>
      <c r="CR25" s="680">
        <v>1022251</v>
      </c>
      <c r="CS25" s="699"/>
      <c r="CT25" s="699"/>
      <c r="CU25" s="699"/>
      <c r="CV25" s="699"/>
      <c r="CW25" s="699"/>
      <c r="CX25" s="699"/>
      <c r="CY25" s="700"/>
      <c r="CZ25" s="683">
        <v>15.8</v>
      </c>
      <c r="DA25" s="701"/>
      <c r="DB25" s="701"/>
      <c r="DC25" s="702"/>
      <c r="DD25" s="686">
        <v>926900</v>
      </c>
      <c r="DE25" s="699"/>
      <c r="DF25" s="699"/>
      <c r="DG25" s="699"/>
      <c r="DH25" s="699"/>
      <c r="DI25" s="699"/>
      <c r="DJ25" s="699"/>
      <c r="DK25" s="700"/>
      <c r="DL25" s="686">
        <v>897345</v>
      </c>
      <c r="DM25" s="699"/>
      <c r="DN25" s="699"/>
      <c r="DO25" s="699"/>
      <c r="DP25" s="699"/>
      <c r="DQ25" s="699"/>
      <c r="DR25" s="699"/>
      <c r="DS25" s="699"/>
      <c r="DT25" s="699"/>
      <c r="DU25" s="699"/>
      <c r="DV25" s="700"/>
      <c r="DW25" s="683">
        <v>26</v>
      </c>
      <c r="DX25" s="701"/>
      <c r="DY25" s="701"/>
      <c r="DZ25" s="701"/>
      <c r="EA25" s="701"/>
      <c r="EB25" s="701"/>
      <c r="EC25" s="722"/>
    </row>
    <row r="26" spans="2:133" ht="11.25" customHeight="1" x14ac:dyDescent="0.15">
      <c r="B26" s="677" t="s">
        <v>292</v>
      </c>
      <c r="C26" s="678"/>
      <c r="D26" s="678"/>
      <c r="E26" s="678"/>
      <c r="F26" s="678"/>
      <c r="G26" s="678"/>
      <c r="H26" s="678"/>
      <c r="I26" s="678"/>
      <c r="J26" s="678"/>
      <c r="K26" s="678"/>
      <c r="L26" s="678"/>
      <c r="M26" s="678"/>
      <c r="N26" s="678"/>
      <c r="O26" s="678"/>
      <c r="P26" s="678"/>
      <c r="Q26" s="679"/>
      <c r="R26" s="680">
        <v>3658254</v>
      </c>
      <c r="S26" s="681"/>
      <c r="T26" s="681"/>
      <c r="U26" s="681"/>
      <c r="V26" s="681"/>
      <c r="W26" s="681"/>
      <c r="X26" s="681"/>
      <c r="Y26" s="682"/>
      <c r="Z26" s="713">
        <v>54.8</v>
      </c>
      <c r="AA26" s="713"/>
      <c r="AB26" s="713"/>
      <c r="AC26" s="713"/>
      <c r="AD26" s="714">
        <v>3360906</v>
      </c>
      <c r="AE26" s="714"/>
      <c r="AF26" s="714"/>
      <c r="AG26" s="714"/>
      <c r="AH26" s="714"/>
      <c r="AI26" s="714"/>
      <c r="AJ26" s="714"/>
      <c r="AK26" s="714"/>
      <c r="AL26" s="683">
        <v>100</v>
      </c>
      <c r="AM26" s="684"/>
      <c r="AN26" s="684"/>
      <c r="AO26" s="715"/>
      <c r="AP26" s="774" t="s">
        <v>293</v>
      </c>
      <c r="AQ26" s="775"/>
      <c r="AR26" s="775"/>
      <c r="AS26" s="775"/>
      <c r="AT26" s="775"/>
      <c r="AU26" s="775"/>
      <c r="AV26" s="775"/>
      <c r="AW26" s="775"/>
      <c r="AX26" s="775"/>
      <c r="AY26" s="775"/>
      <c r="AZ26" s="775"/>
      <c r="BA26" s="775"/>
      <c r="BB26" s="775"/>
      <c r="BC26" s="775"/>
      <c r="BD26" s="775"/>
      <c r="BE26" s="775"/>
      <c r="BF26" s="776"/>
      <c r="BG26" s="680" t="s">
        <v>233</v>
      </c>
      <c r="BH26" s="681"/>
      <c r="BI26" s="681"/>
      <c r="BJ26" s="681"/>
      <c r="BK26" s="681"/>
      <c r="BL26" s="681"/>
      <c r="BM26" s="681"/>
      <c r="BN26" s="682"/>
      <c r="BO26" s="713" t="s">
        <v>128</v>
      </c>
      <c r="BP26" s="713"/>
      <c r="BQ26" s="713"/>
      <c r="BR26" s="713"/>
      <c r="BS26" s="686" t="s">
        <v>233</v>
      </c>
      <c r="BT26" s="681"/>
      <c r="BU26" s="681"/>
      <c r="BV26" s="681"/>
      <c r="BW26" s="681"/>
      <c r="BX26" s="681"/>
      <c r="BY26" s="681"/>
      <c r="BZ26" s="681"/>
      <c r="CA26" s="681"/>
      <c r="CB26" s="727"/>
      <c r="CD26" s="719" t="s">
        <v>294</v>
      </c>
      <c r="CE26" s="720"/>
      <c r="CF26" s="720"/>
      <c r="CG26" s="720"/>
      <c r="CH26" s="720"/>
      <c r="CI26" s="720"/>
      <c r="CJ26" s="720"/>
      <c r="CK26" s="720"/>
      <c r="CL26" s="720"/>
      <c r="CM26" s="720"/>
      <c r="CN26" s="720"/>
      <c r="CO26" s="720"/>
      <c r="CP26" s="720"/>
      <c r="CQ26" s="721"/>
      <c r="CR26" s="680">
        <v>615882</v>
      </c>
      <c r="CS26" s="681"/>
      <c r="CT26" s="681"/>
      <c r="CU26" s="681"/>
      <c r="CV26" s="681"/>
      <c r="CW26" s="681"/>
      <c r="CX26" s="681"/>
      <c r="CY26" s="682"/>
      <c r="CZ26" s="683">
        <v>9.5</v>
      </c>
      <c r="DA26" s="701"/>
      <c r="DB26" s="701"/>
      <c r="DC26" s="702"/>
      <c r="DD26" s="686">
        <v>530720</v>
      </c>
      <c r="DE26" s="681"/>
      <c r="DF26" s="681"/>
      <c r="DG26" s="681"/>
      <c r="DH26" s="681"/>
      <c r="DI26" s="681"/>
      <c r="DJ26" s="681"/>
      <c r="DK26" s="682"/>
      <c r="DL26" s="686" t="s">
        <v>137</v>
      </c>
      <c r="DM26" s="681"/>
      <c r="DN26" s="681"/>
      <c r="DO26" s="681"/>
      <c r="DP26" s="681"/>
      <c r="DQ26" s="681"/>
      <c r="DR26" s="681"/>
      <c r="DS26" s="681"/>
      <c r="DT26" s="681"/>
      <c r="DU26" s="681"/>
      <c r="DV26" s="682"/>
      <c r="DW26" s="683" t="s">
        <v>137</v>
      </c>
      <c r="DX26" s="701"/>
      <c r="DY26" s="701"/>
      <c r="DZ26" s="701"/>
      <c r="EA26" s="701"/>
      <c r="EB26" s="701"/>
      <c r="EC26" s="722"/>
    </row>
    <row r="27" spans="2:133" ht="11.25" customHeight="1" x14ac:dyDescent="0.15">
      <c r="B27" s="677" t="s">
        <v>295</v>
      </c>
      <c r="C27" s="678"/>
      <c r="D27" s="678"/>
      <c r="E27" s="678"/>
      <c r="F27" s="678"/>
      <c r="G27" s="678"/>
      <c r="H27" s="678"/>
      <c r="I27" s="678"/>
      <c r="J27" s="678"/>
      <c r="K27" s="678"/>
      <c r="L27" s="678"/>
      <c r="M27" s="678"/>
      <c r="N27" s="678"/>
      <c r="O27" s="678"/>
      <c r="P27" s="678"/>
      <c r="Q27" s="679"/>
      <c r="R27" s="680" t="s">
        <v>233</v>
      </c>
      <c r="S27" s="681"/>
      <c r="T27" s="681"/>
      <c r="U27" s="681"/>
      <c r="V27" s="681"/>
      <c r="W27" s="681"/>
      <c r="X27" s="681"/>
      <c r="Y27" s="682"/>
      <c r="Z27" s="713" t="s">
        <v>233</v>
      </c>
      <c r="AA27" s="713"/>
      <c r="AB27" s="713"/>
      <c r="AC27" s="713"/>
      <c r="AD27" s="714" t="s">
        <v>128</v>
      </c>
      <c r="AE27" s="714"/>
      <c r="AF27" s="714"/>
      <c r="AG27" s="714"/>
      <c r="AH27" s="714"/>
      <c r="AI27" s="714"/>
      <c r="AJ27" s="714"/>
      <c r="AK27" s="714"/>
      <c r="AL27" s="683" t="s">
        <v>233</v>
      </c>
      <c r="AM27" s="684"/>
      <c r="AN27" s="684"/>
      <c r="AO27" s="715"/>
      <c r="AP27" s="677" t="s">
        <v>296</v>
      </c>
      <c r="AQ27" s="678"/>
      <c r="AR27" s="678"/>
      <c r="AS27" s="678"/>
      <c r="AT27" s="678"/>
      <c r="AU27" s="678"/>
      <c r="AV27" s="678"/>
      <c r="AW27" s="678"/>
      <c r="AX27" s="678"/>
      <c r="AY27" s="678"/>
      <c r="AZ27" s="678"/>
      <c r="BA27" s="678"/>
      <c r="BB27" s="678"/>
      <c r="BC27" s="678"/>
      <c r="BD27" s="678"/>
      <c r="BE27" s="678"/>
      <c r="BF27" s="679"/>
      <c r="BG27" s="680">
        <v>762867</v>
      </c>
      <c r="BH27" s="681"/>
      <c r="BI27" s="681"/>
      <c r="BJ27" s="681"/>
      <c r="BK27" s="681"/>
      <c r="BL27" s="681"/>
      <c r="BM27" s="681"/>
      <c r="BN27" s="682"/>
      <c r="BO27" s="713">
        <v>100</v>
      </c>
      <c r="BP27" s="713"/>
      <c r="BQ27" s="713"/>
      <c r="BR27" s="713"/>
      <c r="BS27" s="686">
        <v>76312</v>
      </c>
      <c r="BT27" s="681"/>
      <c r="BU27" s="681"/>
      <c r="BV27" s="681"/>
      <c r="BW27" s="681"/>
      <c r="BX27" s="681"/>
      <c r="BY27" s="681"/>
      <c r="BZ27" s="681"/>
      <c r="CA27" s="681"/>
      <c r="CB27" s="727"/>
      <c r="CD27" s="719" t="s">
        <v>297</v>
      </c>
      <c r="CE27" s="720"/>
      <c r="CF27" s="720"/>
      <c r="CG27" s="720"/>
      <c r="CH27" s="720"/>
      <c r="CI27" s="720"/>
      <c r="CJ27" s="720"/>
      <c r="CK27" s="720"/>
      <c r="CL27" s="720"/>
      <c r="CM27" s="720"/>
      <c r="CN27" s="720"/>
      <c r="CO27" s="720"/>
      <c r="CP27" s="720"/>
      <c r="CQ27" s="721"/>
      <c r="CR27" s="680">
        <v>283316</v>
      </c>
      <c r="CS27" s="699"/>
      <c r="CT27" s="699"/>
      <c r="CU27" s="699"/>
      <c r="CV27" s="699"/>
      <c r="CW27" s="699"/>
      <c r="CX27" s="699"/>
      <c r="CY27" s="700"/>
      <c r="CZ27" s="683">
        <v>4.4000000000000004</v>
      </c>
      <c r="DA27" s="701"/>
      <c r="DB27" s="701"/>
      <c r="DC27" s="702"/>
      <c r="DD27" s="686">
        <v>83912</v>
      </c>
      <c r="DE27" s="699"/>
      <c r="DF27" s="699"/>
      <c r="DG27" s="699"/>
      <c r="DH27" s="699"/>
      <c r="DI27" s="699"/>
      <c r="DJ27" s="699"/>
      <c r="DK27" s="700"/>
      <c r="DL27" s="686">
        <v>82494</v>
      </c>
      <c r="DM27" s="699"/>
      <c r="DN27" s="699"/>
      <c r="DO27" s="699"/>
      <c r="DP27" s="699"/>
      <c r="DQ27" s="699"/>
      <c r="DR27" s="699"/>
      <c r="DS27" s="699"/>
      <c r="DT27" s="699"/>
      <c r="DU27" s="699"/>
      <c r="DV27" s="700"/>
      <c r="DW27" s="683">
        <v>2.4</v>
      </c>
      <c r="DX27" s="701"/>
      <c r="DY27" s="701"/>
      <c r="DZ27" s="701"/>
      <c r="EA27" s="701"/>
      <c r="EB27" s="701"/>
      <c r="EC27" s="722"/>
    </row>
    <row r="28" spans="2:133" ht="11.25" customHeight="1" x14ac:dyDescent="0.15">
      <c r="B28" s="677" t="s">
        <v>298</v>
      </c>
      <c r="C28" s="678"/>
      <c r="D28" s="678"/>
      <c r="E28" s="678"/>
      <c r="F28" s="678"/>
      <c r="G28" s="678"/>
      <c r="H28" s="678"/>
      <c r="I28" s="678"/>
      <c r="J28" s="678"/>
      <c r="K28" s="678"/>
      <c r="L28" s="678"/>
      <c r="M28" s="678"/>
      <c r="N28" s="678"/>
      <c r="O28" s="678"/>
      <c r="P28" s="678"/>
      <c r="Q28" s="679"/>
      <c r="R28" s="680">
        <v>1195</v>
      </c>
      <c r="S28" s="681"/>
      <c r="T28" s="681"/>
      <c r="U28" s="681"/>
      <c r="V28" s="681"/>
      <c r="W28" s="681"/>
      <c r="X28" s="681"/>
      <c r="Y28" s="682"/>
      <c r="Z28" s="713">
        <v>0</v>
      </c>
      <c r="AA28" s="713"/>
      <c r="AB28" s="713"/>
      <c r="AC28" s="713"/>
      <c r="AD28" s="714" t="s">
        <v>233</v>
      </c>
      <c r="AE28" s="714"/>
      <c r="AF28" s="714"/>
      <c r="AG28" s="714"/>
      <c r="AH28" s="714"/>
      <c r="AI28" s="714"/>
      <c r="AJ28" s="714"/>
      <c r="AK28" s="714"/>
      <c r="AL28" s="683" t="s">
        <v>233</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299</v>
      </c>
      <c r="CE28" s="720"/>
      <c r="CF28" s="720"/>
      <c r="CG28" s="720"/>
      <c r="CH28" s="720"/>
      <c r="CI28" s="720"/>
      <c r="CJ28" s="720"/>
      <c r="CK28" s="720"/>
      <c r="CL28" s="720"/>
      <c r="CM28" s="720"/>
      <c r="CN28" s="720"/>
      <c r="CO28" s="720"/>
      <c r="CP28" s="720"/>
      <c r="CQ28" s="721"/>
      <c r="CR28" s="680">
        <v>678204</v>
      </c>
      <c r="CS28" s="681"/>
      <c r="CT28" s="681"/>
      <c r="CU28" s="681"/>
      <c r="CV28" s="681"/>
      <c r="CW28" s="681"/>
      <c r="CX28" s="681"/>
      <c r="CY28" s="682"/>
      <c r="CZ28" s="683">
        <v>10.5</v>
      </c>
      <c r="DA28" s="701"/>
      <c r="DB28" s="701"/>
      <c r="DC28" s="702"/>
      <c r="DD28" s="686">
        <v>678204</v>
      </c>
      <c r="DE28" s="681"/>
      <c r="DF28" s="681"/>
      <c r="DG28" s="681"/>
      <c r="DH28" s="681"/>
      <c r="DI28" s="681"/>
      <c r="DJ28" s="681"/>
      <c r="DK28" s="682"/>
      <c r="DL28" s="686">
        <v>678204</v>
      </c>
      <c r="DM28" s="681"/>
      <c r="DN28" s="681"/>
      <c r="DO28" s="681"/>
      <c r="DP28" s="681"/>
      <c r="DQ28" s="681"/>
      <c r="DR28" s="681"/>
      <c r="DS28" s="681"/>
      <c r="DT28" s="681"/>
      <c r="DU28" s="681"/>
      <c r="DV28" s="682"/>
      <c r="DW28" s="683">
        <v>19.600000000000001</v>
      </c>
      <c r="DX28" s="701"/>
      <c r="DY28" s="701"/>
      <c r="DZ28" s="701"/>
      <c r="EA28" s="701"/>
      <c r="EB28" s="701"/>
      <c r="EC28" s="722"/>
    </row>
    <row r="29" spans="2:133" ht="11.25" customHeight="1" x14ac:dyDescent="0.15">
      <c r="B29" s="677" t="s">
        <v>300</v>
      </c>
      <c r="C29" s="678"/>
      <c r="D29" s="678"/>
      <c r="E29" s="678"/>
      <c r="F29" s="678"/>
      <c r="G29" s="678"/>
      <c r="H29" s="678"/>
      <c r="I29" s="678"/>
      <c r="J29" s="678"/>
      <c r="K29" s="678"/>
      <c r="L29" s="678"/>
      <c r="M29" s="678"/>
      <c r="N29" s="678"/>
      <c r="O29" s="678"/>
      <c r="P29" s="678"/>
      <c r="Q29" s="679"/>
      <c r="R29" s="680">
        <v>65577</v>
      </c>
      <c r="S29" s="681"/>
      <c r="T29" s="681"/>
      <c r="U29" s="681"/>
      <c r="V29" s="681"/>
      <c r="W29" s="681"/>
      <c r="X29" s="681"/>
      <c r="Y29" s="682"/>
      <c r="Z29" s="713">
        <v>1</v>
      </c>
      <c r="AA29" s="713"/>
      <c r="AB29" s="713"/>
      <c r="AC29" s="713"/>
      <c r="AD29" s="714" t="s">
        <v>233</v>
      </c>
      <c r="AE29" s="714"/>
      <c r="AF29" s="714"/>
      <c r="AG29" s="714"/>
      <c r="AH29" s="714"/>
      <c r="AI29" s="714"/>
      <c r="AJ29" s="714"/>
      <c r="AK29" s="714"/>
      <c r="AL29" s="683" t="s">
        <v>233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301</v>
      </c>
      <c r="CE29" s="769"/>
      <c r="CF29" s="719" t="s">
        <v>302</v>
      </c>
      <c r="CG29" s="720"/>
      <c r="CH29" s="720"/>
      <c r="CI29" s="720"/>
      <c r="CJ29" s="720"/>
      <c r="CK29" s="720"/>
      <c r="CL29" s="720"/>
      <c r="CM29" s="720"/>
      <c r="CN29" s="720"/>
      <c r="CO29" s="720"/>
      <c r="CP29" s="720"/>
      <c r="CQ29" s="721"/>
      <c r="CR29" s="680">
        <v>678204</v>
      </c>
      <c r="CS29" s="699"/>
      <c r="CT29" s="699"/>
      <c r="CU29" s="699"/>
      <c r="CV29" s="699"/>
      <c r="CW29" s="699"/>
      <c r="CX29" s="699"/>
      <c r="CY29" s="700"/>
      <c r="CZ29" s="683">
        <v>10.5</v>
      </c>
      <c r="DA29" s="701"/>
      <c r="DB29" s="701"/>
      <c r="DC29" s="702"/>
      <c r="DD29" s="686">
        <v>678204</v>
      </c>
      <c r="DE29" s="699"/>
      <c r="DF29" s="699"/>
      <c r="DG29" s="699"/>
      <c r="DH29" s="699"/>
      <c r="DI29" s="699"/>
      <c r="DJ29" s="699"/>
      <c r="DK29" s="700"/>
      <c r="DL29" s="686">
        <v>678204</v>
      </c>
      <c r="DM29" s="699"/>
      <c r="DN29" s="699"/>
      <c r="DO29" s="699"/>
      <c r="DP29" s="699"/>
      <c r="DQ29" s="699"/>
      <c r="DR29" s="699"/>
      <c r="DS29" s="699"/>
      <c r="DT29" s="699"/>
      <c r="DU29" s="699"/>
      <c r="DV29" s="700"/>
      <c r="DW29" s="683">
        <v>19.600000000000001</v>
      </c>
      <c r="DX29" s="701"/>
      <c r="DY29" s="701"/>
      <c r="DZ29" s="701"/>
      <c r="EA29" s="701"/>
      <c r="EB29" s="701"/>
      <c r="EC29" s="722"/>
    </row>
    <row r="30" spans="2:133" ht="11.25" customHeight="1" x14ac:dyDescent="0.15">
      <c r="B30" s="677" t="s">
        <v>303</v>
      </c>
      <c r="C30" s="678"/>
      <c r="D30" s="678"/>
      <c r="E30" s="678"/>
      <c r="F30" s="678"/>
      <c r="G30" s="678"/>
      <c r="H30" s="678"/>
      <c r="I30" s="678"/>
      <c r="J30" s="678"/>
      <c r="K30" s="678"/>
      <c r="L30" s="678"/>
      <c r="M30" s="678"/>
      <c r="N30" s="678"/>
      <c r="O30" s="678"/>
      <c r="P30" s="678"/>
      <c r="Q30" s="679"/>
      <c r="R30" s="680">
        <v>24495</v>
      </c>
      <c r="S30" s="681"/>
      <c r="T30" s="681"/>
      <c r="U30" s="681"/>
      <c r="V30" s="681"/>
      <c r="W30" s="681"/>
      <c r="X30" s="681"/>
      <c r="Y30" s="682"/>
      <c r="Z30" s="713">
        <v>0.4</v>
      </c>
      <c r="AA30" s="713"/>
      <c r="AB30" s="713"/>
      <c r="AC30" s="713"/>
      <c r="AD30" s="714" t="s">
        <v>128</v>
      </c>
      <c r="AE30" s="714"/>
      <c r="AF30" s="714"/>
      <c r="AG30" s="714"/>
      <c r="AH30" s="714"/>
      <c r="AI30" s="714"/>
      <c r="AJ30" s="714"/>
      <c r="AK30" s="714"/>
      <c r="AL30" s="683" t="s">
        <v>233</v>
      </c>
      <c r="AM30" s="684"/>
      <c r="AN30" s="684"/>
      <c r="AO30" s="715"/>
      <c r="AP30" s="741" t="s">
        <v>219</v>
      </c>
      <c r="AQ30" s="742"/>
      <c r="AR30" s="742"/>
      <c r="AS30" s="742"/>
      <c r="AT30" s="742"/>
      <c r="AU30" s="742"/>
      <c r="AV30" s="742"/>
      <c r="AW30" s="742"/>
      <c r="AX30" s="742"/>
      <c r="AY30" s="742"/>
      <c r="AZ30" s="742"/>
      <c r="BA30" s="742"/>
      <c r="BB30" s="742"/>
      <c r="BC30" s="742"/>
      <c r="BD30" s="742"/>
      <c r="BE30" s="742"/>
      <c r="BF30" s="743"/>
      <c r="BG30" s="741" t="s">
        <v>304</v>
      </c>
      <c r="BH30" s="766"/>
      <c r="BI30" s="766"/>
      <c r="BJ30" s="766"/>
      <c r="BK30" s="766"/>
      <c r="BL30" s="766"/>
      <c r="BM30" s="766"/>
      <c r="BN30" s="766"/>
      <c r="BO30" s="766"/>
      <c r="BP30" s="766"/>
      <c r="BQ30" s="767"/>
      <c r="BR30" s="741" t="s">
        <v>305</v>
      </c>
      <c r="BS30" s="766"/>
      <c r="BT30" s="766"/>
      <c r="BU30" s="766"/>
      <c r="BV30" s="766"/>
      <c r="BW30" s="766"/>
      <c r="BX30" s="766"/>
      <c r="BY30" s="766"/>
      <c r="BZ30" s="766"/>
      <c r="CA30" s="766"/>
      <c r="CB30" s="767"/>
      <c r="CD30" s="770"/>
      <c r="CE30" s="771"/>
      <c r="CF30" s="719" t="s">
        <v>306</v>
      </c>
      <c r="CG30" s="720"/>
      <c r="CH30" s="720"/>
      <c r="CI30" s="720"/>
      <c r="CJ30" s="720"/>
      <c r="CK30" s="720"/>
      <c r="CL30" s="720"/>
      <c r="CM30" s="720"/>
      <c r="CN30" s="720"/>
      <c r="CO30" s="720"/>
      <c r="CP30" s="720"/>
      <c r="CQ30" s="721"/>
      <c r="CR30" s="680">
        <v>663124</v>
      </c>
      <c r="CS30" s="681"/>
      <c r="CT30" s="681"/>
      <c r="CU30" s="681"/>
      <c r="CV30" s="681"/>
      <c r="CW30" s="681"/>
      <c r="CX30" s="681"/>
      <c r="CY30" s="682"/>
      <c r="CZ30" s="683">
        <v>10.199999999999999</v>
      </c>
      <c r="DA30" s="701"/>
      <c r="DB30" s="701"/>
      <c r="DC30" s="702"/>
      <c r="DD30" s="686">
        <v>663124</v>
      </c>
      <c r="DE30" s="681"/>
      <c r="DF30" s="681"/>
      <c r="DG30" s="681"/>
      <c r="DH30" s="681"/>
      <c r="DI30" s="681"/>
      <c r="DJ30" s="681"/>
      <c r="DK30" s="682"/>
      <c r="DL30" s="686">
        <v>663124</v>
      </c>
      <c r="DM30" s="681"/>
      <c r="DN30" s="681"/>
      <c r="DO30" s="681"/>
      <c r="DP30" s="681"/>
      <c r="DQ30" s="681"/>
      <c r="DR30" s="681"/>
      <c r="DS30" s="681"/>
      <c r="DT30" s="681"/>
      <c r="DU30" s="681"/>
      <c r="DV30" s="682"/>
      <c r="DW30" s="683">
        <v>19.2</v>
      </c>
      <c r="DX30" s="701"/>
      <c r="DY30" s="701"/>
      <c r="DZ30" s="701"/>
      <c r="EA30" s="701"/>
      <c r="EB30" s="701"/>
      <c r="EC30" s="722"/>
    </row>
    <row r="31" spans="2:133" ht="11.25" customHeight="1" x14ac:dyDescent="0.15">
      <c r="B31" s="677" t="s">
        <v>307</v>
      </c>
      <c r="C31" s="678"/>
      <c r="D31" s="678"/>
      <c r="E31" s="678"/>
      <c r="F31" s="678"/>
      <c r="G31" s="678"/>
      <c r="H31" s="678"/>
      <c r="I31" s="678"/>
      <c r="J31" s="678"/>
      <c r="K31" s="678"/>
      <c r="L31" s="678"/>
      <c r="M31" s="678"/>
      <c r="N31" s="678"/>
      <c r="O31" s="678"/>
      <c r="P31" s="678"/>
      <c r="Q31" s="679"/>
      <c r="R31" s="680">
        <v>1070849</v>
      </c>
      <c r="S31" s="681"/>
      <c r="T31" s="681"/>
      <c r="U31" s="681"/>
      <c r="V31" s="681"/>
      <c r="W31" s="681"/>
      <c r="X31" s="681"/>
      <c r="Y31" s="682"/>
      <c r="Z31" s="713">
        <v>16.100000000000001</v>
      </c>
      <c r="AA31" s="713"/>
      <c r="AB31" s="713"/>
      <c r="AC31" s="713"/>
      <c r="AD31" s="714" t="s">
        <v>233</v>
      </c>
      <c r="AE31" s="714"/>
      <c r="AF31" s="714"/>
      <c r="AG31" s="714"/>
      <c r="AH31" s="714"/>
      <c r="AI31" s="714"/>
      <c r="AJ31" s="714"/>
      <c r="AK31" s="714"/>
      <c r="AL31" s="683" t="s">
        <v>233</v>
      </c>
      <c r="AM31" s="684"/>
      <c r="AN31" s="684"/>
      <c r="AO31" s="715"/>
      <c r="AP31" s="754" t="s">
        <v>308</v>
      </c>
      <c r="AQ31" s="755"/>
      <c r="AR31" s="755"/>
      <c r="AS31" s="755"/>
      <c r="AT31" s="760" t="s">
        <v>309</v>
      </c>
      <c r="AU31" s="231"/>
      <c r="AV31" s="231"/>
      <c r="AW31" s="231"/>
      <c r="AX31" s="746" t="s">
        <v>186</v>
      </c>
      <c r="AY31" s="747"/>
      <c r="AZ31" s="747"/>
      <c r="BA31" s="747"/>
      <c r="BB31" s="747"/>
      <c r="BC31" s="747"/>
      <c r="BD31" s="747"/>
      <c r="BE31" s="747"/>
      <c r="BF31" s="748"/>
      <c r="BG31" s="749">
        <v>99.3</v>
      </c>
      <c r="BH31" s="750"/>
      <c r="BI31" s="750"/>
      <c r="BJ31" s="750"/>
      <c r="BK31" s="750"/>
      <c r="BL31" s="750"/>
      <c r="BM31" s="751">
        <v>95.2</v>
      </c>
      <c r="BN31" s="750"/>
      <c r="BO31" s="750"/>
      <c r="BP31" s="750"/>
      <c r="BQ31" s="752"/>
      <c r="BR31" s="749">
        <v>99.4</v>
      </c>
      <c r="BS31" s="750"/>
      <c r="BT31" s="750"/>
      <c r="BU31" s="750"/>
      <c r="BV31" s="750"/>
      <c r="BW31" s="750"/>
      <c r="BX31" s="751">
        <v>95.4</v>
      </c>
      <c r="BY31" s="750"/>
      <c r="BZ31" s="750"/>
      <c r="CA31" s="750"/>
      <c r="CB31" s="752"/>
      <c r="CD31" s="770"/>
      <c r="CE31" s="771"/>
      <c r="CF31" s="719" t="s">
        <v>310</v>
      </c>
      <c r="CG31" s="720"/>
      <c r="CH31" s="720"/>
      <c r="CI31" s="720"/>
      <c r="CJ31" s="720"/>
      <c r="CK31" s="720"/>
      <c r="CL31" s="720"/>
      <c r="CM31" s="720"/>
      <c r="CN31" s="720"/>
      <c r="CO31" s="720"/>
      <c r="CP31" s="720"/>
      <c r="CQ31" s="721"/>
      <c r="CR31" s="680">
        <v>15080</v>
      </c>
      <c r="CS31" s="699"/>
      <c r="CT31" s="699"/>
      <c r="CU31" s="699"/>
      <c r="CV31" s="699"/>
      <c r="CW31" s="699"/>
      <c r="CX31" s="699"/>
      <c r="CY31" s="700"/>
      <c r="CZ31" s="683">
        <v>0.2</v>
      </c>
      <c r="DA31" s="701"/>
      <c r="DB31" s="701"/>
      <c r="DC31" s="702"/>
      <c r="DD31" s="686">
        <v>15080</v>
      </c>
      <c r="DE31" s="699"/>
      <c r="DF31" s="699"/>
      <c r="DG31" s="699"/>
      <c r="DH31" s="699"/>
      <c r="DI31" s="699"/>
      <c r="DJ31" s="699"/>
      <c r="DK31" s="700"/>
      <c r="DL31" s="686">
        <v>15080</v>
      </c>
      <c r="DM31" s="699"/>
      <c r="DN31" s="699"/>
      <c r="DO31" s="699"/>
      <c r="DP31" s="699"/>
      <c r="DQ31" s="699"/>
      <c r="DR31" s="699"/>
      <c r="DS31" s="699"/>
      <c r="DT31" s="699"/>
      <c r="DU31" s="699"/>
      <c r="DV31" s="700"/>
      <c r="DW31" s="683">
        <v>0.4</v>
      </c>
      <c r="DX31" s="701"/>
      <c r="DY31" s="701"/>
      <c r="DZ31" s="701"/>
      <c r="EA31" s="701"/>
      <c r="EB31" s="701"/>
      <c r="EC31" s="722"/>
    </row>
    <row r="32" spans="2:133" ht="11.25" customHeight="1" x14ac:dyDescent="0.15">
      <c r="B32" s="763" t="s">
        <v>311</v>
      </c>
      <c r="C32" s="764"/>
      <c r="D32" s="764"/>
      <c r="E32" s="764"/>
      <c r="F32" s="764"/>
      <c r="G32" s="764"/>
      <c r="H32" s="764"/>
      <c r="I32" s="764"/>
      <c r="J32" s="764"/>
      <c r="K32" s="764"/>
      <c r="L32" s="764"/>
      <c r="M32" s="764"/>
      <c r="N32" s="764"/>
      <c r="O32" s="764"/>
      <c r="P32" s="764"/>
      <c r="Q32" s="765"/>
      <c r="R32" s="680" t="s">
        <v>233</v>
      </c>
      <c r="S32" s="681"/>
      <c r="T32" s="681"/>
      <c r="U32" s="681"/>
      <c r="V32" s="681"/>
      <c r="W32" s="681"/>
      <c r="X32" s="681"/>
      <c r="Y32" s="682"/>
      <c r="Z32" s="713" t="s">
        <v>233</v>
      </c>
      <c r="AA32" s="713"/>
      <c r="AB32" s="713"/>
      <c r="AC32" s="713"/>
      <c r="AD32" s="714" t="s">
        <v>128</v>
      </c>
      <c r="AE32" s="714"/>
      <c r="AF32" s="714"/>
      <c r="AG32" s="714"/>
      <c r="AH32" s="714"/>
      <c r="AI32" s="714"/>
      <c r="AJ32" s="714"/>
      <c r="AK32" s="714"/>
      <c r="AL32" s="683" t="s">
        <v>128</v>
      </c>
      <c r="AM32" s="684"/>
      <c r="AN32" s="684"/>
      <c r="AO32" s="715"/>
      <c r="AP32" s="756"/>
      <c r="AQ32" s="757"/>
      <c r="AR32" s="757"/>
      <c r="AS32" s="757"/>
      <c r="AT32" s="761"/>
      <c r="AU32" s="230" t="s">
        <v>312</v>
      </c>
      <c r="AV32" s="230"/>
      <c r="AW32" s="230"/>
      <c r="AX32" s="677" t="s">
        <v>313</v>
      </c>
      <c r="AY32" s="678"/>
      <c r="AZ32" s="678"/>
      <c r="BA32" s="678"/>
      <c r="BB32" s="678"/>
      <c r="BC32" s="678"/>
      <c r="BD32" s="678"/>
      <c r="BE32" s="678"/>
      <c r="BF32" s="679"/>
      <c r="BG32" s="753">
        <v>99.7</v>
      </c>
      <c r="BH32" s="699"/>
      <c r="BI32" s="699"/>
      <c r="BJ32" s="699"/>
      <c r="BK32" s="699"/>
      <c r="BL32" s="699"/>
      <c r="BM32" s="684">
        <v>99.1</v>
      </c>
      <c r="BN32" s="745"/>
      <c r="BO32" s="745"/>
      <c r="BP32" s="745"/>
      <c r="BQ32" s="726"/>
      <c r="BR32" s="753">
        <v>99.7</v>
      </c>
      <c r="BS32" s="699"/>
      <c r="BT32" s="699"/>
      <c r="BU32" s="699"/>
      <c r="BV32" s="699"/>
      <c r="BW32" s="699"/>
      <c r="BX32" s="684">
        <v>99.3</v>
      </c>
      <c r="BY32" s="745"/>
      <c r="BZ32" s="745"/>
      <c r="CA32" s="745"/>
      <c r="CB32" s="726"/>
      <c r="CD32" s="772"/>
      <c r="CE32" s="773"/>
      <c r="CF32" s="719" t="s">
        <v>314</v>
      </c>
      <c r="CG32" s="720"/>
      <c r="CH32" s="720"/>
      <c r="CI32" s="720"/>
      <c r="CJ32" s="720"/>
      <c r="CK32" s="720"/>
      <c r="CL32" s="720"/>
      <c r="CM32" s="720"/>
      <c r="CN32" s="720"/>
      <c r="CO32" s="720"/>
      <c r="CP32" s="720"/>
      <c r="CQ32" s="721"/>
      <c r="CR32" s="680" t="s">
        <v>128</v>
      </c>
      <c r="CS32" s="681"/>
      <c r="CT32" s="681"/>
      <c r="CU32" s="681"/>
      <c r="CV32" s="681"/>
      <c r="CW32" s="681"/>
      <c r="CX32" s="681"/>
      <c r="CY32" s="682"/>
      <c r="CZ32" s="683" t="s">
        <v>233</v>
      </c>
      <c r="DA32" s="701"/>
      <c r="DB32" s="701"/>
      <c r="DC32" s="702"/>
      <c r="DD32" s="686" t="s">
        <v>128</v>
      </c>
      <c r="DE32" s="681"/>
      <c r="DF32" s="681"/>
      <c r="DG32" s="681"/>
      <c r="DH32" s="681"/>
      <c r="DI32" s="681"/>
      <c r="DJ32" s="681"/>
      <c r="DK32" s="682"/>
      <c r="DL32" s="686" t="s">
        <v>233</v>
      </c>
      <c r="DM32" s="681"/>
      <c r="DN32" s="681"/>
      <c r="DO32" s="681"/>
      <c r="DP32" s="681"/>
      <c r="DQ32" s="681"/>
      <c r="DR32" s="681"/>
      <c r="DS32" s="681"/>
      <c r="DT32" s="681"/>
      <c r="DU32" s="681"/>
      <c r="DV32" s="682"/>
      <c r="DW32" s="683" t="s">
        <v>128</v>
      </c>
      <c r="DX32" s="701"/>
      <c r="DY32" s="701"/>
      <c r="DZ32" s="701"/>
      <c r="EA32" s="701"/>
      <c r="EB32" s="701"/>
      <c r="EC32" s="722"/>
    </row>
    <row r="33" spans="2:133" ht="11.25" customHeight="1" x14ac:dyDescent="0.15">
      <c r="B33" s="677" t="s">
        <v>315</v>
      </c>
      <c r="C33" s="678"/>
      <c r="D33" s="678"/>
      <c r="E33" s="678"/>
      <c r="F33" s="678"/>
      <c r="G33" s="678"/>
      <c r="H33" s="678"/>
      <c r="I33" s="678"/>
      <c r="J33" s="678"/>
      <c r="K33" s="678"/>
      <c r="L33" s="678"/>
      <c r="M33" s="678"/>
      <c r="N33" s="678"/>
      <c r="O33" s="678"/>
      <c r="P33" s="678"/>
      <c r="Q33" s="679"/>
      <c r="R33" s="680">
        <v>349331</v>
      </c>
      <c r="S33" s="681"/>
      <c r="T33" s="681"/>
      <c r="U33" s="681"/>
      <c r="V33" s="681"/>
      <c r="W33" s="681"/>
      <c r="X33" s="681"/>
      <c r="Y33" s="682"/>
      <c r="Z33" s="713">
        <v>5.2</v>
      </c>
      <c r="AA33" s="713"/>
      <c r="AB33" s="713"/>
      <c r="AC33" s="713"/>
      <c r="AD33" s="714" t="s">
        <v>128</v>
      </c>
      <c r="AE33" s="714"/>
      <c r="AF33" s="714"/>
      <c r="AG33" s="714"/>
      <c r="AH33" s="714"/>
      <c r="AI33" s="714"/>
      <c r="AJ33" s="714"/>
      <c r="AK33" s="714"/>
      <c r="AL33" s="683" t="s">
        <v>128</v>
      </c>
      <c r="AM33" s="684"/>
      <c r="AN33" s="684"/>
      <c r="AO33" s="715"/>
      <c r="AP33" s="758"/>
      <c r="AQ33" s="759"/>
      <c r="AR33" s="759"/>
      <c r="AS33" s="759"/>
      <c r="AT33" s="762"/>
      <c r="AU33" s="232"/>
      <c r="AV33" s="232"/>
      <c r="AW33" s="232"/>
      <c r="AX33" s="661" t="s">
        <v>316</v>
      </c>
      <c r="AY33" s="662"/>
      <c r="AZ33" s="662"/>
      <c r="BA33" s="662"/>
      <c r="BB33" s="662"/>
      <c r="BC33" s="662"/>
      <c r="BD33" s="662"/>
      <c r="BE33" s="662"/>
      <c r="BF33" s="663"/>
      <c r="BG33" s="744">
        <v>99.2</v>
      </c>
      <c r="BH33" s="665"/>
      <c r="BI33" s="665"/>
      <c r="BJ33" s="665"/>
      <c r="BK33" s="665"/>
      <c r="BL33" s="665"/>
      <c r="BM33" s="707">
        <v>93.9</v>
      </c>
      <c r="BN33" s="665"/>
      <c r="BO33" s="665"/>
      <c r="BP33" s="665"/>
      <c r="BQ33" s="709"/>
      <c r="BR33" s="744">
        <v>99.2</v>
      </c>
      <c r="BS33" s="665"/>
      <c r="BT33" s="665"/>
      <c r="BU33" s="665"/>
      <c r="BV33" s="665"/>
      <c r="BW33" s="665"/>
      <c r="BX33" s="707">
        <v>94.3</v>
      </c>
      <c r="BY33" s="665"/>
      <c r="BZ33" s="665"/>
      <c r="CA33" s="665"/>
      <c r="CB33" s="709"/>
      <c r="CD33" s="719" t="s">
        <v>317</v>
      </c>
      <c r="CE33" s="720"/>
      <c r="CF33" s="720"/>
      <c r="CG33" s="720"/>
      <c r="CH33" s="720"/>
      <c r="CI33" s="720"/>
      <c r="CJ33" s="720"/>
      <c r="CK33" s="720"/>
      <c r="CL33" s="720"/>
      <c r="CM33" s="720"/>
      <c r="CN33" s="720"/>
      <c r="CO33" s="720"/>
      <c r="CP33" s="720"/>
      <c r="CQ33" s="721"/>
      <c r="CR33" s="680">
        <v>2696976</v>
      </c>
      <c r="CS33" s="699"/>
      <c r="CT33" s="699"/>
      <c r="CU33" s="699"/>
      <c r="CV33" s="699"/>
      <c r="CW33" s="699"/>
      <c r="CX33" s="699"/>
      <c r="CY33" s="700"/>
      <c r="CZ33" s="683">
        <v>41.6</v>
      </c>
      <c r="DA33" s="701"/>
      <c r="DB33" s="701"/>
      <c r="DC33" s="702"/>
      <c r="DD33" s="686">
        <v>1726065</v>
      </c>
      <c r="DE33" s="699"/>
      <c r="DF33" s="699"/>
      <c r="DG33" s="699"/>
      <c r="DH33" s="699"/>
      <c r="DI33" s="699"/>
      <c r="DJ33" s="699"/>
      <c r="DK33" s="700"/>
      <c r="DL33" s="686">
        <v>1388049</v>
      </c>
      <c r="DM33" s="699"/>
      <c r="DN33" s="699"/>
      <c r="DO33" s="699"/>
      <c r="DP33" s="699"/>
      <c r="DQ33" s="699"/>
      <c r="DR33" s="699"/>
      <c r="DS33" s="699"/>
      <c r="DT33" s="699"/>
      <c r="DU33" s="699"/>
      <c r="DV33" s="700"/>
      <c r="DW33" s="683">
        <v>40.200000000000003</v>
      </c>
      <c r="DX33" s="701"/>
      <c r="DY33" s="701"/>
      <c r="DZ33" s="701"/>
      <c r="EA33" s="701"/>
      <c r="EB33" s="701"/>
      <c r="EC33" s="722"/>
    </row>
    <row r="34" spans="2:133" ht="11.25" customHeight="1" x14ac:dyDescent="0.15">
      <c r="B34" s="677" t="s">
        <v>318</v>
      </c>
      <c r="C34" s="678"/>
      <c r="D34" s="678"/>
      <c r="E34" s="678"/>
      <c r="F34" s="678"/>
      <c r="G34" s="678"/>
      <c r="H34" s="678"/>
      <c r="I34" s="678"/>
      <c r="J34" s="678"/>
      <c r="K34" s="678"/>
      <c r="L34" s="678"/>
      <c r="M34" s="678"/>
      <c r="N34" s="678"/>
      <c r="O34" s="678"/>
      <c r="P34" s="678"/>
      <c r="Q34" s="679"/>
      <c r="R34" s="680">
        <v>301002</v>
      </c>
      <c r="S34" s="681"/>
      <c r="T34" s="681"/>
      <c r="U34" s="681"/>
      <c r="V34" s="681"/>
      <c r="W34" s="681"/>
      <c r="X34" s="681"/>
      <c r="Y34" s="682"/>
      <c r="Z34" s="713">
        <v>4.5</v>
      </c>
      <c r="AA34" s="713"/>
      <c r="AB34" s="713"/>
      <c r="AC34" s="713"/>
      <c r="AD34" s="714" t="s">
        <v>128</v>
      </c>
      <c r="AE34" s="714"/>
      <c r="AF34" s="714"/>
      <c r="AG34" s="714"/>
      <c r="AH34" s="714"/>
      <c r="AI34" s="714"/>
      <c r="AJ34" s="714"/>
      <c r="AK34" s="714"/>
      <c r="AL34" s="683" t="s">
        <v>233</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319</v>
      </c>
      <c r="CE34" s="720"/>
      <c r="CF34" s="720"/>
      <c r="CG34" s="720"/>
      <c r="CH34" s="720"/>
      <c r="CI34" s="720"/>
      <c r="CJ34" s="720"/>
      <c r="CK34" s="720"/>
      <c r="CL34" s="720"/>
      <c r="CM34" s="720"/>
      <c r="CN34" s="720"/>
      <c r="CO34" s="720"/>
      <c r="CP34" s="720"/>
      <c r="CQ34" s="721"/>
      <c r="CR34" s="680">
        <v>1041819</v>
      </c>
      <c r="CS34" s="681"/>
      <c r="CT34" s="681"/>
      <c r="CU34" s="681"/>
      <c r="CV34" s="681"/>
      <c r="CW34" s="681"/>
      <c r="CX34" s="681"/>
      <c r="CY34" s="682"/>
      <c r="CZ34" s="683">
        <v>16.100000000000001</v>
      </c>
      <c r="DA34" s="701"/>
      <c r="DB34" s="701"/>
      <c r="DC34" s="702"/>
      <c r="DD34" s="686">
        <v>748445</v>
      </c>
      <c r="DE34" s="681"/>
      <c r="DF34" s="681"/>
      <c r="DG34" s="681"/>
      <c r="DH34" s="681"/>
      <c r="DI34" s="681"/>
      <c r="DJ34" s="681"/>
      <c r="DK34" s="682"/>
      <c r="DL34" s="686">
        <v>670250</v>
      </c>
      <c r="DM34" s="681"/>
      <c r="DN34" s="681"/>
      <c r="DO34" s="681"/>
      <c r="DP34" s="681"/>
      <c r="DQ34" s="681"/>
      <c r="DR34" s="681"/>
      <c r="DS34" s="681"/>
      <c r="DT34" s="681"/>
      <c r="DU34" s="681"/>
      <c r="DV34" s="682"/>
      <c r="DW34" s="683">
        <v>19.399999999999999</v>
      </c>
      <c r="DX34" s="701"/>
      <c r="DY34" s="701"/>
      <c r="DZ34" s="701"/>
      <c r="EA34" s="701"/>
      <c r="EB34" s="701"/>
      <c r="EC34" s="722"/>
    </row>
    <row r="35" spans="2:133" ht="11.25" customHeight="1" x14ac:dyDescent="0.15">
      <c r="B35" s="677" t="s">
        <v>320</v>
      </c>
      <c r="C35" s="678"/>
      <c r="D35" s="678"/>
      <c r="E35" s="678"/>
      <c r="F35" s="678"/>
      <c r="G35" s="678"/>
      <c r="H35" s="678"/>
      <c r="I35" s="678"/>
      <c r="J35" s="678"/>
      <c r="K35" s="678"/>
      <c r="L35" s="678"/>
      <c r="M35" s="678"/>
      <c r="N35" s="678"/>
      <c r="O35" s="678"/>
      <c r="P35" s="678"/>
      <c r="Q35" s="679"/>
      <c r="R35" s="680">
        <v>3904</v>
      </c>
      <c r="S35" s="681"/>
      <c r="T35" s="681"/>
      <c r="U35" s="681"/>
      <c r="V35" s="681"/>
      <c r="W35" s="681"/>
      <c r="X35" s="681"/>
      <c r="Y35" s="682"/>
      <c r="Z35" s="713">
        <v>0.1</v>
      </c>
      <c r="AA35" s="713"/>
      <c r="AB35" s="713"/>
      <c r="AC35" s="713"/>
      <c r="AD35" s="714" t="s">
        <v>233</v>
      </c>
      <c r="AE35" s="714"/>
      <c r="AF35" s="714"/>
      <c r="AG35" s="714"/>
      <c r="AH35" s="714"/>
      <c r="AI35" s="714"/>
      <c r="AJ35" s="714"/>
      <c r="AK35" s="714"/>
      <c r="AL35" s="683" t="s">
        <v>233</v>
      </c>
      <c r="AM35" s="684"/>
      <c r="AN35" s="684"/>
      <c r="AO35" s="715"/>
      <c r="AP35" s="235"/>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323</v>
      </c>
      <c r="CE35" s="720"/>
      <c r="CF35" s="720"/>
      <c r="CG35" s="720"/>
      <c r="CH35" s="720"/>
      <c r="CI35" s="720"/>
      <c r="CJ35" s="720"/>
      <c r="CK35" s="720"/>
      <c r="CL35" s="720"/>
      <c r="CM35" s="720"/>
      <c r="CN35" s="720"/>
      <c r="CO35" s="720"/>
      <c r="CP35" s="720"/>
      <c r="CQ35" s="721"/>
      <c r="CR35" s="680">
        <v>113869</v>
      </c>
      <c r="CS35" s="699"/>
      <c r="CT35" s="699"/>
      <c r="CU35" s="699"/>
      <c r="CV35" s="699"/>
      <c r="CW35" s="699"/>
      <c r="CX35" s="699"/>
      <c r="CY35" s="700"/>
      <c r="CZ35" s="683">
        <v>1.8</v>
      </c>
      <c r="DA35" s="701"/>
      <c r="DB35" s="701"/>
      <c r="DC35" s="702"/>
      <c r="DD35" s="686">
        <v>35734</v>
      </c>
      <c r="DE35" s="699"/>
      <c r="DF35" s="699"/>
      <c r="DG35" s="699"/>
      <c r="DH35" s="699"/>
      <c r="DI35" s="699"/>
      <c r="DJ35" s="699"/>
      <c r="DK35" s="700"/>
      <c r="DL35" s="686">
        <v>35734</v>
      </c>
      <c r="DM35" s="699"/>
      <c r="DN35" s="699"/>
      <c r="DO35" s="699"/>
      <c r="DP35" s="699"/>
      <c r="DQ35" s="699"/>
      <c r="DR35" s="699"/>
      <c r="DS35" s="699"/>
      <c r="DT35" s="699"/>
      <c r="DU35" s="699"/>
      <c r="DV35" s="700"/>
      <c r="DW35" s="683">
        <v>1</v>
      </c>
      <c r="DX35" s="701"/>
      <c r="DY35" s="701"/>
      <c r="DZ35" s="701"/>
      <c r="EA35" s="701"/>
      <c r="EB35" s="701"/>
      <c r="EC35" s="722"/>
    </row>
    <row r="36" spans="2:133" ht="11.25" customHeight="1" x14ac:dyDescent="0.15">
      <c r="B36" s="677" t="s">
        <v>324</v>
      </c>
      <c r="C36" s="678"/>
      <c r="D36" s="678"/>
      <c r="E36" s="678"/>
      <c r="F36" s="678"/>
      <c r="G36" s="678"/>
      <c r="H36" s="678"/>
      <c r="I36" s="678"/>
      <c r="J36" s="678"/>
      <c r="K36" s="678"/>
      <c r="L36" s="678"/>
      <c r="M36" s="678"/>
      <c r="N36" s="678"/>
      <c r="O36" s="678"/>
      <c r="P36" s="678"/>
      <c r="Q36" s="679"/>
      <c r="R36" s="680">
        <v>189868</v>
      </c>
      <c r="S36" s="681"/>
      <c r="T36" s="681"/>
      <c r="U36" s="681"/>
      <c r="V36" s="681"/>
      <c r="W36" s="681"/>
      <c r="X36" s="681"/>
      <c r="Y36" s="682"/>
      <c r="Z36" s="713">
        <v>2.8</v>
      </c>
      <c r="AA36" s="713"/>
      <c r="AB36" s="713"/>
      <c r="AC36" s="713"/>
      <c r="AD36" s="714" t="s">
        <v>233</v>
      </c>
      <c r="AE36" s="714"/>
      <c r="AF36" s="714"/>
      <c r="AG36" s="714"/>
      <c r="AH36" s="714"/>
      <c r="AI36" s="714"/>
      <c r="AJ36" s="714"/>
      <c r="AK36" s="714"/>
      <c r="AL36" s="683" t="s">
        <v>233</v>
      </c>
      <c r="AM36" s="684"/>
      <c r="AN36" s="684"/>
      <c r="AO36" s="715"/>
      <c r="AP36" s="235"/>
      <c r="AQ36" s="732" t="s">
        <v>325</v>
      </c>
      <c r="AR36" s="733"/>
      <c r="AS36" s="733"/>
      <c r="AT36" s="733"/>
      <c r="AU36" s="733"/>
      <c r="AV36" s="733"/>
      <c r="AW36" s="733"/>
      <c r="AX36" s="733"/>
      <c r="AY36" s="734"/>
      <c r="AZ36" s="735">
        <v>517845</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v>1246</v>
      </c>
      <c r="BW36" s="736"/>
      <c r="BX36" s="736"/>
      <c r="BY36" s="736"/>
      <c r="BZ36" s="736"/>
      <c r="CA36" s="736"/>
      <c r="CB36" s="737"/>
      <c r="CD36" s="719" t="s">
        <v>327</v>
      </c>
      <c r="CE36" s="720"/>
      <c r="CF36" s="720"/>
      <c r="CG36" s="720"/>
      <c r="CH36" s="720"/>
      <c r="CI36" s="720"/>
      <c r="CJ36" s="720"/>
      <c r="CK36" s="720"/>
      <c r="CL36" s="720"/>
      <c r="CM36" s="720"/>
      <c r="CN36" s="720"/>
      <c r="CO36" s="720"/>
      <c r="CP36" s="720"/>
      <c r="CQ36" s="721"/>
      <c r="CR36" s="680">
        <v>864824</v>
      </c>
      <c r="CS36" s="681"/>
      <c r="CT36" s="681"/>
      <c r="CU36" s="681"/>
      <c r="CV36" s="681"/>
      <c r="CW36" s="681"/>
      <c r="CX36" s="681"/>
      <c r="CY36" s="682"/>
      <c r="CZ36" s="683">
        <v>13.3</v>
      </c>
      <c r="DA36" s="701"/>
      <c r="DB36" s="701"/>
      <c r="DC36" s="702"/>
      <c r="DD36" s="686">
        <v>441283</v>
      </c>
      <c r="DE36" s="681"/>
      <c r="DF36" s="681"/>
      <c r="DG36" s="681"/>
      <c r="DH36" s="681"/>
      <c r="DI36" s="681"/>
      <c r="DJ36" s="681"/>
      <c r="DK36" s="682"/>
      <c r="DL36" s="686">
        <v>332138</v>
      </c>
      <c r="DM36" s="681"/>
      <c r="DN36" s="681"/>
      <c r="DO36" s="681"/>
      <c r="DP36" s="681"/>
      <c r="DQ36" s="681"/>
      <c r="DR36" s="681"/>
      <c r="DS36" s="681"/>
      <c r="DT36" s="681"/>
      <c r="DU36" s="681"/>
      <c r="DV36" s="682"/>
      <c r="DW36" s="683">
        <v>9.6</v>
      </c>
      <c r="DX36" s="701"/>
      <c r="DY36" s="701"/>
      <c r="DZ36" s="701"/>
      <c r="EA36" s="701"/>
      <c r="EB36" s="701"/>
      <c r="EC36" s="722"/>
    </row>
    <row r="37" spans="2:133" ht="11.25" customHeight="1" x14ac:dyDescent="0.15">
      <c r="B37" s="677" t="s">
        <v>328</v>
      </c>
      <c r="C37" s="678"/>
      <c r="D37" s="678"/>
      <c r="E37" s="678"/>
      <c r="F37" s="678"/>
      <c r="G37" s="678"/>
      <c r="H37" s="678"/>
      <c r="I37" s="678"/>
      <c r="J37" s="678"/>
      <c r="K37" s="678"/>
      <c r="L37" s="678"/>
      <c r="M37" s="678"/>
      <c r="N37" s="678"/>
      <c r="O37" s="678"/>
      <c r="P37" s="678"/>
      <c r="Q37" s="679"/>
      <c r="R37" s="680">
        <v>142613</v>
      </c>
      <c r="S37" s="681"/>
      <c r="T37" s="681"/>
      <c r="U37" s="681"/>
      <c r="V37" s="681"/>
      <c r="W37" s="681"/>
      <c r="X37" s="681"/>
      <c r="Y37" s="682"/>
      <c r="Z37" s="713">
        <v>2.1</v>
      </c>
      <c r="AA37" s="713"/>
      <c r="AB37" s="713"/>
      <c r="AC37" s="713"/>
      <c r="AD37" s="714" t="s">
        <v>233</v>
      </c>
      <c r="AE37" s="714"/>
      <c r="AF37" s="714"/>
      <c r="AG37" s="714"/>
      <c r="AH37" s="714"/>
      <c r="AI37" s="714"/>
      <c r="AJ37" s="714"/>
      <c r="AK37" s="714"/>
      <c r="AL37" s="683" t="s">
        <v>233</v>
      </c>
      <c r="AM37" s="684"/>
      <c r="AN37" s="684"/>
      <c r="AO37" s="715"/>
      <c r="AQ37" s="723" t="s">
        <v>329</v>
      </c>
      <c r="AR37" s="724"/>
      <c r="AS37" s="724"/>
      <c r="AT37" s="724"/>
      <c r="AU37" s="724"/>
      <c r="AV37" s="724"/>
      <c r="AW37" s="724"/>
      <c r="AX37" s="724"/>
      <c r="AY37" s="725"/>
      <c r="AZ37" s="680">
        <v>183673</v>
      </c>
      <c r="BA37" s="681"/>
      <c r="BB37" s="681"/>
      <c r="BC37" s="681"/>
      <c r="BD37" s="699"/>
      <c r="BE37" s="699"/>
      <c r="BF37" s="726"/>
      <c r="BG37" s="719" t="s">
        <v>330</v>
      </c>
      <c r="BH37" s="720"/>
      <c r="BI37" s="720"/>
      <c r="BJ37" s="720"/>
      <c r="BK37" s="720"/>
      <c r="BL37" s="720"/>
      <c r="BM37" s="720"/>
      <c r="BN37" s="720"/>
      <c r="BO37" s="720"/>
      <c r="BP37" s="720"/>
      <c r="BQ37" s="720"/>
      <c r="BR37" s="720"/>
      <c r="BS37" s="720"/>
      <c r="BT37" s="720"/>
      <c r="BU37" s="721"/>
      <c r="BV37" s="680">
        <v>-4921</v>
      </c>
      <c r="BW37" s="681"/>
      <c r="BX37" s="681"/>
      <c r="BY37" s="681"/>
      <c r="BZ37" s="681"/>
      <c r="CA37" s="681"/>
      <c r="CB37" s="727"/>
      <c r="CD37" s="719" t="s">
        <v>331</v>
      </c>
      <c r="CE37" s="720"/>
      <c r="CF37" s="720"/>
      <c r="CG37" s="720"/>
      <c r="CH37" s="720"/>
      <c r="CI37" s="720"/>
      <c r="CJ37" s="720"/>
      <c r="CK37" s="720"/>
      <c r="CL37" s="720"/>
      <c r="CM37" s="720"/>
      <c r="CN37" s="720"/>
      <c r="CO37" s="720"/>
      <c r="CP37" s="720"/>
      <c r="CQ37" s="721"/>
      <c r="CR37" s="680">
        <v>8634</v>
      </c>
      <c r="CS37" s="699"/>
      <c r="CT37" s="699"/>
      <c r="CU37" s="699"/>
      <c r="CV37" s="699"/>
      <c r="CW37" s="699"/>
      <c r="CX37" s="699"/>
      <c r="CY37" s="700"/>
      <c r="CZ37" s="683">
        <v>0.1</v>
      </c>
      <c r="DA37" s="701"/>
      <c r="DB37" s="701"/>
      <c r="DC37" s="702"/>
      <c r="DD37" s="686">
        <v>734</v>
      </c>
      <c r="DE37" s="699"/>
      <c r="DF37" s="699"/>
      <c r="DG37" s="699"/>
      <c r="DH37" s="699"/>
      <c r="DI37" s="699"/>
      <c r="DJ37" s="699"/>
      <c r="DK37" s="700"/>
      <c r="DL37" s="686">
        <v>678</v>
      </c>
      <c r="DM37" s="699"/>
      <c r="DN37" s="699"/>
      <c r="DO37" s="699"/>
      <c r="DP37" s="699"/>
      <c r="DQ37" s="699"/>
      <c r="DR37" s="699"/>
      <c r="DS37" s="699"/>
      <c r="DT37" s="699"/>
      <c r="DU37" s="699"/>
      <c r="DV37" s="700"/>
      <c r="DW37" s="683">
        <v>0</v>
      </c>
      <c r="DX37" s="701"/>
      <c r="DY37" s="701"/>
      <c r="DZ37" s="701"/>
      <c r="EA37" s="701"/>
      <c r="EB37" s="701"/>
      <c r="EC37" s="722"/>
    </row>
    <row r="38" spans="2:133" ht="11.25" customHeight="1" x14ac:dyDescent="0.15">
      <c r="B38" s="677" t="s">
        <v>332</v>
      </c>
      <c r="C38" s="678"/>
      <c r="D38" s="678"/>
      <c r="E38" s="678"/>
      <c r="F38" s="678"/>
      <c r="G38" s="678"/>
      <c r="H38" s="678"/>
      <c r="I38" s="678"/>
      <c r="J38" s="678"/>
      <c r="K38" s="678"/>
      <c r="L38" s="678"/>
      <c r="M38" s="678"/>
      <c r="N38" s="678"/>
      <c r="O38" s="678"/>
      <c r="P38" s="678"/>
      <c r="Q38" s="679"/>
      <c r="R38" s="680">
        <v>324205</v>
      </c>
      <c r="S38" s="681"/>
      <c r="T38" s="681"/>
      <c r="U38" s="681"/>
      <c r="V38" s="681"/>
      <c r="W38" s="681"/>
      <c r="X38" s="681"/>
      <c r="Y38" s="682"/>
      <c r="Z38" s="713">
        <v>4.9000000000000004</v>
      </c>
      <c r="AA38" s="713"/>
      <c r="AB38" s="713"/>
      <c r="AC38" s="713"/>
      <c r="AD38" s="714">
        <v>151</v>
      </c>
      <c r="AE38" s="714"/>
      <c r="AF38" s="714"/>
      <c r="AG38" s="714"/>
      <c r="AH38" s="714"/>
      <c r="AI38" s="714"/>
      <c r="AJ38" s="714"/>
      <c r="AK38" s="714"/>
      <c r="AL38" s="683">
        <v>0</v>
      </c>
      <c r="AM38" s="684"/>
      <c r="AN38" s="684"/>
      <c r="AO38" s="715"/>
      <c r="AQ38" s="723" t="s">
        <v>333</v>
      </c>
      <c r="AR38" s="724"/>
      <c r="AS38" s="724"/>
      <c r="AT38" s="724"/>
      <c r="AU38" s="724"/>
      <c r="AV38" s="724"/>
      <c r="AW38" s="724"/>
      <c r="AX38" s="724"/>
      <c r="AY38" s="725"/>
      <c r="AZ38" s="680">
        <v>37414</v>
      </c>
      <c r="BA38" s="681"/>
      <c r="BB38" s="681"/>
      <c r="BC38" s="681"/>
      <c r="BD38" s="699"/>
      <c r="BE38" s="699"/>
      <c r="BF38" s="726"/>
      <c r="BG38" s="719" t="s">
        <v>334</v>
      </c>
      <c r="BH38" s="720"/>
      <c r="BI38" s="720"/>
      <c r="BJ38" s="720"/>
      <c r="BK38" s="720"/>
      <c r="BL38" s="720"/>
      <c r="BM38" s="720"/>
      <c r="BN38" s="720"/>
      <c r="BO38" s="720"/>
      <c r="BP38" s="720"/>
      <c r="BQ38" s="720"/>
      <c r="BR38" s="720"/>
      <c r="BS38" s="720"/>
      <c r="BT38" s="720"/>
      <c r="BU38" s="721"/>
      <c r="BV38" s="680">
        <v>566</v>
      </c>
      <c r="BW38" s="681"/>
      <c r="BX38" s="681"/>
      <c r="BY38" s="681"/>
      <c r="BZ38" s="681"/>
      <c r="CA38" s="681"/>
      <c r="CB38" s="727"/>
      <c r="CD38" s="719" t="s">
        <v>335</v>
      </c>
      <c r="CE38" s="720"/>
      <c r="CF38" s="720"/>
      <c r="CG38" s="720"/>
      <c r="CH38" s="720"/>
      <c r="CI38" s="720"/>
      <c r="CJ38" s="720"/>
      <c r="CK38" s="720"/>
      <c r="CL38" s="720"/>
      <c r="CM38" s="720"/>
      <c r="CN38" s="720"/>
      <c r="CO38" s="720"/>
      <c r="CP38" s="720"/>
      <c r="CQ38" s="721"/>
      <c r="CR38" s="680">
        <v>480431</v>
      </c>
      <c r="CS38" s="681"/>
      <c r="CT38" s="681"/>
      <c r="CU38" s="681"/>
      <c r="CV38" s="681"/>
      <c r="CW38" s="681"/>
      <c r="CX38" s="681"/>
      <c r="CY38" s="682"/>
      <c r="CZ38" s="683">
        <v>7.4</v>
      </c>
      <c r="DA38" s="701"/>
      <c r="DB38" s="701"/>
      <c r="DC38" s="702"/>
      <c r="DD38" s="686">
        <v>437621</v>
      </c>
      <c r="DE38" s="681"/>
      <c r="DF38" s="681"/>
      <c r="DG38" s="681"/>
      <c r="DH38" s="681"/>
      <c r="DI38" s="681"/>
      <c r="DJ38" s="681"/>
      <c r="DK38" s="682"/>
      <c r="DL38" s="686">
        <v>348998</v>
      </c>
      <c r="DM38" s="681"/>
      <c r="DN38" s="681"/>
      <c r="DO38" s="681"/>
      <c r="DP38" s="681"/>
      <c r="DQ38" s="681"/>
      <c r="DR38" s="681"/>
      <c r="DS38" s="681"/>
      <c r="DT38" s="681"/>
      <c r="DU38" s="681"/>
      <c r="DV38" s="682"/>
      <c r="DW38" s="683">
        <v>10.1</v>
      </c>
      <c r="DX38" s="701"/>
      <c r="DY38" s="701"/>
      <c r="DZ38" s="701"/>
      <c r="EA38" s="701"/>
      <c r="EB38" s="701"/>
      <c r="EC38" s="722"/>
    </row>
    <row r="39" spans="2:133" ht="11.25" customHeight="1" x14ac:dyDescent="0.15">
      <c r="B39" s="677" t="s">
        <v>336</v>
      </c>
      <c r="C39" s="678"/>
      <c r="D39" s="678"/>
      <c r="E39" s="678"/>
      <c r="F39" s="678"/>
      <c r="G39" s="678"/>
      <c r="H39" s="678"/>
      <c r="I39" s="678"/>
      <c r="J39" s="678"/>
      <c r="K39" s="678"/>
      <c r="L39" s="678"/>
      <c r="M39" s="678"/>
      <c r="N39" s="678"/>
      <c r="O39" s="678"/>
      <c r="P39" s="678"/>
      <c r="Q39" s="679"/>
      <c r="R39" s="680">
        <v>539799</v>
      </c>
      <c r="S39" s="681"/>
      <c r="T39" s="681"/>
      <c r="U39" s="681"/>
      <c r="V39" s="681"/>
      <c r="W39" s="681"/>
      <c r="X39" s="681"/>
      <c r="Y39" s="682"/>
      <c r="Z39" s="713">
        <v>8.1</v>
      </c>
      <c r="AA39" s="713"/>
      <c r="AB39" s="713"/>
      <c r="AC39" s="713"/>
      <c r="AD39" s="714" t="s">
        <v>128</v>
      </c>
      <c r="AE39" s="714"/>
      <c r="AF39" s="714"/>
      <c r="AG39" s="714"/>
      <c r="AH39" s="714"/>
      <c r="AI39" s="714"/>
      <c r="AJ39" s="714"/>
      <c r="AK39" s="714"/>
      <c r="AL39" s="683" t="s">
        <v>233</v>
      </c>
      <c r="AM39" s="684"/>
      <c r="AN39" s="684"/>
      <c r="AO39" s="715"/>
      <c r="AQ39" s="723" t="s">
        <v>337</v>
      </c>
      <c r="AR39" s="724"/>
      <c r="AS39" s="724"/>
      <c r="AT39" s="724"/>
      <c r="AU39" s="724"/>
      <c r="AV39" s="724"/>
      <c r="AW39" s="724"/>
      <c r="AX39" s="724"/>
      <c r="AY39" s="725"/>
      <c r="AZ39" s="680">
        <v>15540</v>
      </c>
      <c r="BA39" s="681"/>
      <c r="BB39" s="681"/>
      <c r="BC39" s="681"/>
      <c r="BD39" s="699"/>
      <c r="BE39" s="699"/>
      <c r="BF39" s="726"/>
      <c r="BG39" s="719" t="s">
        <v>338</v>
      </c>
      <c r="BH39" s="720"/>
      <c r="BI39" s="720"/>
      <c r="BJ39" s="720"/>
      <c r="BK39" s="720"/>
      <c r="BL39" s="720"/>
      <c r="BM39" s="720"/>
      <c r="BN39" s="720"/>
      <c r="BO39" s="720"/>
      <c r="BP39" s="720"/>
      <c r="BQ39" s="720"/>
      <c r="BR39" s="720"/>
      <c r="BS39" s="720"/>
      <c r="BT39" s="720"/>
      <c r="BU39" s="721"/>
      <c r="BV39" s="680">
        <v>868</v>
      </c>
      <c r="BW39" s="681"/>
      <c r="BX39" s="681"/>
      <c r="BY39" s="681"/>
      <c r="BZ39" s="681"/>
      <c r="CA39" s="681"/>
      <c r="CB39" s="727"/>
      <c r="CD39" s="719" t="s">
        <v>339</v>
      </c>
      <c r="CE39" s="720"/>
      <c r="CF39" s="720"/>
      <c r="CG39" s="720"/>
      <c r="CH39" s="720"/>
      <c r="CI39" s="720"/>
      <c r="CJ39" s="720"/>
      <c r="CK39" s="720"/>
      <c r="CL39" s="720"/>
      <c r="CM39" s="720"/>
      <c r="CN39" s="720"/>
      <c r="CO39" s="720"/>
      <c r="CP39" s="720"/>
      <c r="CQ39" s="721"/>
      <c r="CR39" s="680">
        <v>142823</v>
      </c>
      <c r="CS39" s="699"/>
      <c r="CT39" s="699"/>
      <c r="CU39" s="699"/>
      <c r="CV39" s="699"/>
      <c r="CW39" s="699"/>
      <c r="CX39" s="699"/>
      <c r="CY39" s="700"/>
      <c r="CZ39" s="683">
        <v>2.2000000000000002</v>
      </c>
      <c r="DA39" s="701"/>
      <c r="DB39" s="701"/>
      <c r="DC39" s="702"/>
      <c r="DD39" s="686">
        <v>62053</v>
      </c>
      <c r="DE39" s="699"/>
      <c r="DF39" s="699"/>
      <c r="DG39" s="699"/>
      <c r="DH39" s="699"/>
      <c r="DI39" s="699"/>
      <c r="DJ39" s="699"/>
      <c r="DK39" s="700"/>
      <c r="DL39" s="686" t="s">
        <v>233</v>
      </c>
      <c r="DM39" s="699"/>
      <c r="DN39" s="699"/>
      <c r="DO39" s="699"/>
      <c r="DP39" s="699"/>
      <c r="DQ39" s="699"/>
      <c r="DR39" s="699"/>
      <c r="DS39" s="699"/>
      <c r="DT39" s="699"/>
      <c r="DU39" s="699"/>
      <c r="DV39" s="700"/>
      <c r="DW39" s="683" t="s">
        <v>128</v>
      </c>
      <c r="DX39" s="701"/>
      <c r="DY39" s="701"/>
      <c r="DZ39" s="701"/>
      <c r="EA39" s="701"/>
      <c r="EB39" s="701"/>
      <c r="EC39" s="722"/>
    </row>
    <row r="40" spans="2:133" ht="11.25" customHeight="1" x14ac:dyDescent="0.15">
      <c r="B40" s="677" t="s">
        <v>340</v>
      </c>
      <c r="C40" s="678"/>
      <c r="D40" s="678"/>
      <c r="E40" s="678"/>
      <c r="F40" s="678"/>
      <c r="G40" s="678"/>
      <c r="H40" s="678"/>
      <c r="I40" s="678"/>
      <c r="J40" s="678"/>
      <c r="K40" s="678"/>
      <c r="L40" s="678"/>
      <c r="M40" s="678"/>
      <c r="N40" s="678"/>
      <c r="O40" s="678"/>
      <c r="P40" s="678"/>
      <c r="Q40" s="679"/>
      <c r="R40" s="680" t="s">
        <v>137</v>
      </c>
      <c r="S40" s="681"/>
      <c r="T40" s="681"/>
      <c r="U40" s="681"/>
      <c r="V40" s="681"/>
      <c r="W40" s="681"/>
      <c r="X40" s="681"/>
      <c r="Y40" s="682"/>
      <c r="Z40" s="713" t="s">
        <v>128</v>
      </c>
      <c r="AA40" s="713"/>
      <c r="AB40" s="713"/>
      <c r="AC40" s="713"/>
      <c r="AD40" s="714" t="s">
        <v>233</v>
      </c>
      <c r="AE40" s="714"/>
      <c r="AF40" s="714"/>
      <c r="AG40" s="714"/>
      <c r="AH40" s="714"/>
      <c r="AI40" s="714"/>
      <c r="AJ40" s="714"/>
      <c r="AK40" s="714"/>
      <c r="AL40" s="683" t="s">
        <v>233</v>
      </c>
      <c r="AM40" s="684"/>
      <c r="AN40" s="684"/>
      <c r="AO40" s="715"/>
      <c r="AQ40" s="723" t="s">
        <v>341</v>
      </c>
      <c r="AR40" s="724"/>
      <c r="AS40" s="724"/>
      <c r="AT40" s="724"/>
      <c r="AU40" s="724"/>
      <c r="AV40" s="724"/>
      <c r="AW40" s="724"/>
      <c r="AX40" s="724"/>
      <c r="AY40" s="725"/>
      <c r="AZ40" s="680" t="s">
        <v>233</v>
      </c>
      <c r="BA40" s="681"/>
      <c r="BB40" s="681"/>
      <c r="BC40" s="681"/>
      <c r="BD40" s="699"/>
      <c r="BE40" s="699"/>
      <c r="BF40" s="726"/>
      <c r="BG40" s="728" t="s">
        <v>342</v>
      </c>
      <c r="BH40" s="729"/>
      <c r="BI40" s="729"/>
      <c r="BJ40" s="729"/>
      <c r="BK40" s="729"/>
      <c r="BL40" s="236"/>
      <c r="BM40" s="720" t="s">
        <v>343</v>
      </c>
      <c r="BN40" s="720"/>
      <c r="BO40" s="720"/>
      <c r="BP40" s="720"/>
      <c r="BQ40" s="720"/>
      <c r="BR40" s="720"/>
      <c r="BS40" s="720"/>
      <c r="BT40" s="720"/>
      <c r="BU40" s="721"/>
      <c r="BV40" s="680">
        <v>93</v>
      </c>
      <c r="BW40" s="681"/>
      <c r="BX40" s="681"/>
      <c r="BY40" s="681"/>
      <c r="BZ40" s="681"/>
      <c r="CA40" s="681"/>
      <c r="CB40" s="727"/>
      <c r="CD40" s="719" t="s">
        <v>344</v>
      </c>
      <c r="CE40" s="720"/>
      <c r="CF40" s="720"/>
      <c r="CG40" s="720"/>
      <c r="CH40" s="720"/>
      <c r="CI40" s="720"/>
      <c r="CJ40" s="720"/>
      <c r="CK40" s="720"/>
      <c r="CL40" s="720"/>
      <c r="CM40" s="720"/>
      <c r="CN40" s="720"/>
      <c r="CO40" s="720"/>
      <c r="CP40" s="720"/>
      <c r="CQ40" s="721"/>
      <c r="CR40" s="680">
        <v>53210</v>
      </c>
      <c r="CS40" s="681"/>
      <c r="CT40" s="681"/>
      <c r="CU40" s="681"/>
      <c r="CV40" s="681"/>
      <c r="CW40" s="681"/>
      <c r="CX40" s="681"/>
      <c r="CY40" s="682"/>
      <c r="CZ40" s="683">
        <v>0.8</v>
      </c>
      <c r="DA40" s="701"/>
      <c r="DB40" s="701"/>
      <c r="DC40" s="702"/>
      <c r="DD40" s="686">
        <v>929</v>
      </c>
      <c r="DE40" s="681"/>
      <c r="DF40" s="681"/>
      <c r="DG40" s="681"/>
      <c r="DH40" s="681"/>
      <c r="DI40" s="681"/>
      <c r="DJ40" s="681"/>
      <c r="DK40" s="682"/>
      <c r="DL40" s="686">
        <v>929</v>
      </c>
      <c r="DM40" s="681"/>
      <c r="DN40" s="681"/>
      <c r="DO40" s="681"/>
      <c r="DP40" s="681"/>
      <c r="DQ40" s="681"/>
      <c r="DR40" s="681"/>
      <c r="DS40" s="681"/>
      <c r="DT40" s="681"/>
      <c r="DU40" s="681"/>
      <c r="DV40" s="682"/>
      <c r="DW40" s="683">
        <v>0</v>
      </c>
      <c r="DX40" s="701"/>
      <c r="DY40" s="701"/>
      <c r="DZ40" s="701"/>
      <c r="EA40" s="701"/>
      <c r="EB40" s="701"/>
      <c r="EC40" s="722"/>
    </row>
    <row r="41" spans="2:133" ht="11.25" customHeight="1" x14ac:dyDescent="0.15">
      <c r="B41" s="677" t="s">
        <v>345</v>
      </c>
      <c r="C41" s="678"/>
      <c r="D41" s="678"/>
      <c r="E41" s="678"/>
      <c r="F41" s="678"/>
      <c r="G41" s="678"/>
      <c r="H41" s="678"/>
      <c r="I41" s="678"/>
      <c r="J41" s="678"/>
      <c r="K41" s="678"/>
      <c r="L41" s="678"/>
      <c r="M41" s="678"/>
      <c r="N41" s="678"/>
      <c r="O41" s="678"/>
      <c r="P41" s="678"/>
      <c r="Q41" s="679"/>
      <c r="R41" s="680" t="s">
        <v>233</v>
      </c>
      <c r="S41" s="681"/>
      <c r="T41" s="681"/>
      <c r="U41" s="681"/>
      <c r="V41" s="681"/>
      <c r="W41" s="681"/>
      <c r="X41" s="681"/>
      <c r="Y41" s="682"/>
      <c r="Z41" s="713" t="s">
        <v>128</v>
      </c>
      <c r="AA41" s="713"/>
      <c r="AB41" s="713"/>
      <c r="AC41" s="713"/>
      <c r="AD41" s="714" t="s">
        <v>233</v>
      </c>
      <c r="AE41" s="714"/>
      <c r="AF41" s="714"/>
      <c r="AG41" s="714"/>
      <c r="AH41" s="714"/>
      <c r="AI41" s="714"/>
      <c r="AJ41" s="714"/>
      <c r="AK41" s="714"/>
      <c r="AL41" s="683" t="s">
        <v>128</v>
      </c>
      <c r="AM41" s="684"/>
      <c r="AN41" s="684"/>
      <c r="AO41" s="715"/>
      <c r="AQ41" s="723" t="s">
        <v>346</v>
      </c>
      <c r="AR41" s="724"/>
      <c r="AS41" s="724"/>
      <c r="AT41" s="724"/>
      <c r="AU41" s="724"/>
      <c r="AV41" s="724"/>
      <c r="AW41" s="724"/>
      <c r="AX41" s="724"/>
      <c r="AY41" s="725"/>
      <c r="AZ41" s="680">
        <v>77514</v>
      </c>
      <c r="BA41" s="681"/>
      <c r="BB41" s="681"/>
      <c r="BC41" s="681"/>
      <c r="BD41" s="699"/>
      <c r="BE41" s="699"/>
      <c r="BF41" s="726"/>
      <c r="BG41" s="728"/>
      <c r="BH41" s="729"/>
      <c r="BI41" s="729"/>
      <c r="BJ41" s="729"/>
      <c r="BK41" s="729"/>
      <c r="BL41" s="236"/>
      <c r="BM41" s="720" t="s">
        <v>347</v>
      </c>
      <c r="BN41" s="720"/>
      <c r="BO41" s="720"/>
      <c r="BP41" s="720"/>
      <c r="BQ41" s="720"/>
      <c r="BR41" s="720"/>
      <c r="BS41" s="720"/>
      <c r="BT41" s="720"/>
      <c r="BU41" s="721"/>
      <c r="BV41" s="680">
        <v>1</v>
      </c>
      <c r="BW41" s="681"/>
      <c r="BX41" s="681"/>
      <c r="BY41" s="681"/>
      <c r="BZ41" s="681"/>
      <c r="CA41" s="681"/>
      <c r="CB41" s="727"/>
      <c r="CD41" s="719" t="s">
        <v>348</v>
      </c>
      <c r="CE41" s="720"/>
      <c r="CF41" s="720"/>
      <c r="CG41" s="720"/>
      <c r="CH41" s="720"/>
      <c r="CI41" s="720"/>
      <c r="CJ41" s="720"/>
      <c r="CK41" s="720"/>
      <c r="CL41" s="720"/>
      <c r="CM41" s="720"/>
      <c r="CN41" s="720"/>
      <c r="CO41" s="720"/>
      <c r="CP41" s="720"/>
      <c r="CQ41" s="721"/>
      <c r="CR41" s="680" t="s">
        <v>128</v>
      </c>
      <c r="CS41" s="699"/>
      <c r="CT41" s="699"/>
      <c r="CU41" s="699"/>
      <c r="CV41" s="699"/>
      <c r="CW41" s="699"/>
      <c r="CX41" s="699"/>
      <c r="CY41" s="700"/>
      <c r="CZ41" s="683" t="s">
        <v>137</v>
      </c>
      <c r="DA41" s="701"/>
      <c r="DB41" s="701"/>
      <c r="DC41" s="702"/>
      <c r="DD41" s="686" t="s">
        <v>137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349</v>
      </c>
      <c r="C42" s="678"/>
      <c r="D42" s="678"/>
      <c r="E42" s="678"/>
      <c r="F42" s="678"/>
      <c r="G42" s="678"/>
      <c r="H42" s="678"/>
      <c r="I42" s="678"/>
      <c r="J42" s="678"/>
      <c r="K42" s="678"/>
      <c r="L42" s="678"/>
      <c r="M42" s="678"/>
      <c r="N42" s="678"/>
      <c r="O42" s="678"/>
      <c r="P42" s="678"/>
      <c r="Q42" s="679"/>
      <c r="R42" s="680">
        <v>94099</v>
      </c>
      <c r="S42" s="681"/>
      <c r="T42" s="681"/>
      <c r="U42" s="681"/>
      <c r="V42" s="681"/>
      <c r="W42" s="681"/>
      <c r="X42" s="681"/>
      <c r="Y42" s="682"/>
      <c r="Z42" s="713">
        <v>1.4</v>
      </c>
      <c r="AA42" s="713"/>
      <c r="AB42" s="713"/>
      <c r="AC42" s="713"/>
      <c r="AD42" s="714" t="s">
        <v>128</v>
      </c>
      <c r="AE42" s="714"/>
      <c r="AF42" s="714"/>
      <c r="AG42" s="714"/>
      <c r="AH42" s="714"/>
      <c r="AI42" s="714"/>
      <c r="AJ42" s="714"/>
      <c r="AK42" s="714"/>
      <c r="AL42" s="683" t="s">
        <v>128</v>
      </c>
      <c r="AM42" s="684"/>
      <c r="AN42" s="684"/>
      <c r="AO42" s="715"/>
      <c r="AQ42" s="716" t="s">
        <v>350</v>
      </c>
      <c r="AR42" s="717"/>
      <c r="AS42" s="717"/>
      <c r="AT42" s="717"/>
      <c r="AU42" s="717"/>
      <c r="AV42" s="717"/>
      <c r="AW42" s="717"/>
      <c r="AX42" s="717"/>
      <c r="AY42" s="718"/>
      <c r="AZ42" s="664">
        <v>203704</v>
      </c>
      <c r="BA42" s="703"/>
      <c r="BB42" s="703"/>
      <c r="BC42" s="703"/>
      <c r="BD42" s="665"/>
      <c r="BE42" s="665"/>
      <c r="BF42" s="709"/>
      <c r="BG42" s="730"/>
      <c r="BH42" s="731"/>
      <c r="BI42" s="731"/>
      <c r="BJ42" s="731"/>
      <c r="BK42" s="731"/>
      <c r="BL42" s="237"/>
      <c r="BM42" s="710" t="s">
        <v>351</v>
      </c>
      <c r="BN42" s="710"/>
      <c r="BO42" s="710"/>
      <c r="BP42" s="710"/>
      <c r="BQ42" s="710"/>
      <c r="BR42" s="710"/>
      <c r="BS42" s="710"/>
      <c r="BT42" s="710"/>
      <c r="BU42" s="711"/>
      <c r="BV42" s="664">
        <v>353</v>
      </c>
      <c r="BW42" s="703"/>
      <c r="BX42" s="703"/>
      <c r="BY42" s="703"/>
      <c r="BZ42" s="703"/>
      <c r="CA42" s="703"/>
      <c r="CB42" s="712"/>
      <c r="CD42" s="677" t="s">
        <v>352</v>
      </c>
      <c r="CE42" s="678"/>
      <c r="CF42" s="678"/>
      <c r="CG42" s="678"/>
      <c r="CH42" s="678"/>
      <c r="CI42" s="678"/>
      <c r="CJ42" s="678"/>
      <c r="CK42" s="678"/>
      <c r="CL42" s="678"/>
      <c r="CM42" s="678"/>
      <c r="CN42" s="678"/>
      <c r="CO42" s="678"/>
      <c r="CP42" s="678"/>
      <c r="CQ42" s="679"/>
      <c r="CR42" s="680">
        <v>1802624</v>
      </c>
      <c r="CS42" s="681"/>
      <c r="CT42" s="681"/>
      <c r="CU42" s="681"/>
      <c r="CV42" s="681"/>
      <c r="CW42" s="681"/>
      <c r="CX42" s="681"/>
      <c r="CY42" s="682"/>
      <c r="CZ42" s="683">
        <v>27.8</v>
      </c>
      <c r="DA42" s="684"/>
      <c r="DB42" s="684"/>
      <c r="DC42" s="685"/>
      <c r="DD42" s="686">
        <v>442541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353</v>
      </c>
      <c r="C43" s="662"/>
      <c r="D43" s="662"/>
      <c r="E43" s="662"/>
      <c r="F43" s="662"/>
      <c r="G43" s="662"/>
      <c r="H43" s="662"/>
      <c r="I43" s="662"/>
      <c r="J43" s="662"/>
      <c r="K43" s="662"/>
      <c r="L43" s="662"/>
      <c r="M43" s="662"/>
      <c r="N43" s="662"/>
      <c r="O43" s="662"/>
      <c r="P43" s="662"/>
      <c r="Q43" s="663"/>
      <c r="R43" s="664">
        <v>6671092</v>
      </c>
      <c r="S43" s="703"/>
      <c r="T43" s="703"/>
      <c r="U43" s="703"/>
      <c r="V43" s="703"/>
      <c r="W43" s="703"/>
      <c r="X43" s="703"/>
      <c r="Y43" s="704"/>
      <c r="Z43" s="705">
        <v>100</v>
      </c>
      <c r="AA43" s="705"/>
      <c r="AB43" s="705"/>
      <c r="AC43" s="705"/>
      <c r="AD43" s="706">
        <v>3361057</v>
      </c>
      <c r="AE43" s="706"/>
      <c r="AF43" s="706"/>
      <c r="AG43" s="706"/>
      <c r="AH43" s="706"/>
      <c r="AI43" s="706"/>
      <c r="AJ43" s="706"/>
      <c r="AK43" s="706"/>
      <c r="AL43" s="667">
        <v>100</v>
      </c>
      <c r="AM43" s="707"/>
      <c r="AN43" s="707"/>
      <c r="AO43" s="708"/>
      <c r="BV43" s="238"/>
      <c r="BW43" s="238"/>
      <c r="BX43" s="238"/>
      <c r="BY43" s="238"/>
      <c r="BZ43" s="238"/>
      <c r="CA43" s="238"/>
      <c r="CB43" s="238"/>
      <c r="CD43" s="677" t="s">
        <v>354</v>
      </c>
      <c r="CE43" s="678"/>
      <c r="CF43" s="678"/>
      <c r="CG43" s="678"/>
      <c r="CH43" s="678"/>
      <c r="CI43" s="678"/>
      <c r="CJ43" s="678"/>
      <c r="CK43" s="678"/>
      <c r="CL43" s="678"/>
      <c r="CM43" s="678"/>
      <c r="CN43" s="678"/>
      <c r="CO43" s="678"/>
      <c r="CP43" s="678"/>
      <c r="CQ43" s="679"/>
      <c r="CR43" s="680">
        <v>25095</v>
      </c>
      <c r="CS43" s="699"/>
      <c r="CT43" s="699"/>
      <c r="CU43" s="699"/>
      <c r="CV43" s="699"/>
      <c r="CW43" s="699"/>
      <c r="CX43" s="699"/>
      <c r="CY43" s="700"/>
      <c r="CZ43" s="683">
        <v>0.4</v>
      </c>
      <c r="DA43" s="701"/>
      <c r="DB43" s="701"/>
      <c r="DC43" s="702"/>
      <c r="DD43" s="686">
        <v>25095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301</v>
      </c>
      <c r="CE44" s="694"/>
      <c r="CF44" s="677" t="s">
        <v>355</v>
      </c>
      <c r="CG44" s="678"/>
      <c r="CH44" s="678"/>
      <c r="CI44" s="678"/>
      <c r="CJ44" s="678"/>
      <c r="CK44" s="678"/>
      <c r="CL44" s="678"/>
      <c r="CM44" s="678"/>
      <c r="CN44" s="678"/>
      <c r="CO44" s="678"/>
      <c r="CP44" s="678"/>
      <c r="CQ44" s="679"/>
      <c r="CR44" s="680">
        <v>1777926</v>
      </c>
      <c r="CS44" s="681"/>
      <c r="CT44" s="681"/>
      <c r="CU44" s="681"/>
      <c r="CV44" s="681"/>
      <c r="CW44" s="681"/>
      <c r="CX44" s="681"/>
      <c r="CY44" s="682"/>
      <c r="CZ44" s="683">
        <v>27.4</v>
      </c>
      <c r="DA44" s="684"/>
      <c r="DB44" s="684"/>
      <c r="DC44" s="685"/>
      <c r="DD44" s="686">
        <v>434844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357</v>
      </c>
      <c r="CG45" s="678"/>
      <c r="CH45" s="678"/>
      <c r="CI45" s="678"/>
      <c r="CJ45" s="678"/>
      <c r="CK45" s="678"/>
      <c r="CL45" s="678"/>
      <c r="CM45" s="678"/>
      <c r="CN45" s="678"/>
      <c r="CO45" s="678"/>
      <c r="CP45" s="678"/>
      <c r="CQ45" s="679"/>
      <c r="CR45" s="680">
        <v>699406</v>
      </c>
      <c r="CS45" s="699"/>
      <c r="CT45" s="699"/>
      <c r="CU45" s="699"/>
      <c r="CV45" s="699"/>
      <c r="CW45" s="699"/>
      <c r="CX45" s="699"/>
      <c r="CY45" s="700"/>
      <c r="CZ45" s="683">
        <v>10.8</v>
      </c>
      <c r="DA45" s="701"/>
      <c r="DB45" s="701"/>
      <c r="DC45" s="702"/>
      <c r="DD45" s="686">
        <v>56055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359</v>
      </c>
      <c r="CG46" s="678"/>
      <c r="CH46" s="678"/>
      <c r="CI46" s="678"/>
      <c r="CJ46" s="678"/>
      <c r="CK46" s="678"/>
      <c r="CL46" s="678"/>
      <c r="CM46" s="678"/>
      <c r="CN46" s="678"/>
      <c r="CO46" s="678"/>
      <c r="CP46" s="678"/>
      <c r="CQ46" s="679"/>
      <c r="CR46" s="680">
        <v>1048980</v>
      </c>
      <c r="CS46" s="681"/>
      <c r="CT46" s="681"/>
      <c r="CU46" s="681"/>
      <c r="CV46" s="681"/>
      <c r="CW46" s="681"/>
      <c r="CX46" s="681"/>
      <c r="CY46" s="682"/>
      <c r="CZ46" s="683">
        <v>16.2</v>
      </c>
      <c r="DA46" s="684"/>
      <c r="DB46" s="684"/>
      <c r="DC46" s="685"/>
      <c r="DD46" s="686">
        <v>349249</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361</v>
      </c>
      <c r="CG47" s="678"/>
      <c r="CH47" s="678"/>
      <c r="CI47" s="678"/>
      <c r="CJ47" s="678"/>
      <c r="CK47" s="678"/>
      <c r="CL47" s="678"/>
      <c r="CM47" s="678"/>
      <c r="CN47" s="678"/>
      <c r="CO47" s="678"/>
      <c r="CP47" s="678"/>
      <c r="CQ47" s="679"/>
      <c r="CR47" s="680">
        <v>24698</v>
      </c>
      <c r="CS47" s="699"/>
      <c r="CT47" s="699"/>
      <c r="CU47" s="699"/>
      <c r="CV47" s="699"/>
      <c r="CW47" s="699"/>
      <c r="CX47" s="699"/>
      <c r="CY47" s="700"/>
      <c r="CZ47" s="683">
        <v>0.4</v>
      </c>
      <c r="DA47" s="701"/>
      <c r="DB47" s="701"/>
      <c r="DC47" s="702"/>
      <c r="DD47" s="686">
        <v>7697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362</v>
      </c>
      <c r="CG48" s="678"/>
      <c r="CH48" s="678"/>
      <c r="CI48" s="678"/>
      <c r="CJ48" s="678"/>
      <c r="CK48" s="678"/>
      <c r="CL48" s="678"/>
      <c r="CM48" s="678"/>
      <c r="CN48" s="678"/>
      <c r="CO48" s="678"/>
      <c r="CP48" s="678"/>
      <c r="CQ48" s="679"/>
      <c r="CR48" s="680" t="s">
        <v>137</v>
      </c>
      <c r="CS48" s="681"/>
      <c r="CT48" s="681"/>
      <c r="CU48" s="681"/>
      <c r="CV48" s="681"/>
      <c r="CW48" s="681"/>
      <c r="CX48" s="681"/>
      <c r="CY48" s="682"/>
      <c r="CZ48" s="683" t="s">
        <v>137</v>
      </c>
      <c r="DA48" s="684"/>
      <c r="DB48" s="684"/>
      <c r="DC48" s="685"/>
      <c r="DD48" s="686" t="s">
        <v>128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363</v>
      </c>
      <c r="CE49" s="662"/>
      <c r="CF49" s="662"/>
      <c r="CG49" s="662"/>
      <c r="CH49" s="662"/>
      <c r="CI49" s="662"/>
      <c r="CJ49" s="662"/>
      <c r="CK49" s="662"/>
      <c r="CL49" s="662"/>
      <c r="CM49" s="662"/>
      <c r="CN49" s="662"/>
      <c r="CO49" s="662"/>
      <c r="CP49" s="662"/>
      <c r="CQ49" s="663"/>
      <c r="CR49" s="664">
        <v>6483371</v>
      </c>
      <c r="CS49" s="665"/>
      <c r="CT49" s="665"/>
      <c r="CU49" s="665"/>
      <c r="CV49" s="665"/>
      <c r="CW49" s="665"/>
      <c r="CX49" s="665"/>
      <c r="CY49" s="666"/>
      <c r="CZ49" s="667">
        <v>100</v>
      </c>
      <c r="DA49" s="668"/>
      <c r="DB49" s="668"/>
      <c r="DC49" s="669"/>
      <c r="DD49" s="670">
        <v>3857622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Er75EfKPGvBlNM88y2Mo0SFrlTZyy09Q2woCOGIvzMqize2uqB//ucEQQLeWoeMXnopXiu3a36adSY0Z7wSakw==" saltValue="68oftXTm+4k23dvc1GL8l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365</v>
      </c>
      <c r="DK2" s="1206"/>
      <c r="DL2" s="1206"/>
      <c r="DM2" s="1206"/>
      <c r="DN2" s="1206"/>
      <c r="DO2" s="1207"/>
      <c r="DP2" s="251"/>
      <c r="DQ2" s="1205" t="s">
        <v>366</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367</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369</v>
      </c>
      <c r="B5" s="1091"/>
      <c r="C5" s="1091"/>
      <c r="D5" s="1091"/>
      <c r="E5" s="1091"/>
      <c r="F5" s="1091"/>
      <c r="G5" s="1091"/>
      <c r="H5" s="1091"/>
      <c r="I5" s="1091"/>
      <c r="J5" s="1091"/>
      <c r="K5" s="1091"/>
      <c r="L5" s="1091"/>
      <c r="M5" s="1091"/>
      <c r="N5" s="1091"/>
      <c r="O5" s="1091"/>
      <c r="P5" s="1092"/>
      <c r="Q5" s="1096" t="s">
        <v>370</v>
      </c>
      <c r="R5" s="1097"/>
      <c r="S5" s="1097"/>
      <c r="T5" s="1097"/>
      <c r="U5" s="1098"/>
      <c r="V5" s="1096" t="s">
        <v>371</v>
      </c>
      <c r="W5" s="1097"/>
      <c r="X5" s="1097"/>
      <c r="Y5" s="1097"/>
      <c r="Z5" s="1098"/>
      <c r="AA5" s="1096" t="s">
        <v>372</v>
      </c>
      <c r="AB5" s="1097"/>
      <c r="AC5" s="1097"/>
      <c r="AD5" s="1097"/>
      <c r="AE5" s="1097"/>
      <c r="AF5" s="1208" t="s">
        <v>373</v>
      </c>
      <c r="AG5" s="1097"/>
      <c r="AH5" s="1097"/>
      <c r="AI5" s="1097"/>
      <c r="AJ5" s="1112"/>
      <c r="AK5" s="1097" t="s">
        <v>374</v>
      </c>
      <c r="AL5" s="1097"/>
      <c r="AM5" s="1097"/>
      <c r="AN5" s="1097"/>
      <c r="AO5" s="1098"/>
      <c r="AP5" s="1096" t="s">
        <v>375</v>
      </c>
      <c r="AQ5" s="1097"/>
      <c r="AR5" s="1097"/>
      <c r="AS5" s="1097"/>
      <c r="AT5" s="1098"/>
      <c r="AU5" s="1096" t="s">
        <v>376</v>
      </c>
      <c r="AV5" s="1097"/>
      <c r="AW5" s="1097"/>
      <c r="AX5" s="1097"/>
      <c r="AY5" s="1112"/>
      <c r="AZ5" s="258"/>
      <c r="BA5" s="258"/>
      <c r="BB5" s="258"/>
      <c r="BC5" s="258"/>
      <c r="BD5" s="258"/>
      <c r="BE5" s="259"/>
      <c r="BF5" s="259"/>
      <c r="BG5" s="259"/>
      <c r="BH5" s="259"/>
      <c r="BI5" s="259"/>
      <c r="BJ5" s="259"/>
      <c r="BK5" s="259"/>
      <c r="BL5" s="259"/>
      <c r="BM5" s="259"/>
      <c r="BN5" s="259"/>
      <c r="BO5" s="259"/>
      <c r="BP5" s="259"/>
      <c r="BQ5" s="1090" t="s">
        <v>377</v>
      </c>
      <c r="BR5" s="1091"/>
      <c r="BS5" s="1091"/>
      <c r="BT5" s="1091"/>
      <c r="BU5" s="1091"/>
      <c r="BV5" s="1091"/>
      <c r="BW5" s="1091"/>
      <c r="BX5" s="1091"/>
      <c r="BY5" s="1091"/>
      <c r="BZ5" s="1091"/>
      <c r="CA5" s="1091"/>
      <c r="CB5" s="1091"/>
      <c r="CC5" s="1091"/>
      <c r="CD5" s="1091"/>
      <c r="CE5" s="1091"/>
      <c r="CF5" s="1091"/>
      <c r="CG5" s="1092"/>
      <c r="CH5" s="1096" t="s">
        <v>378</v>
      </c>
      <c r="CI5" s="1097"/>
      <c r="CJ5" s="1097"/>
      <c r="CK5" s="1097"/>
      <c r="CL5" s="1098"/>
      <c r="CM5" s="1096" t="s">
        <v>379</v>
      </c>
      <c r="CN5" s="1097"/>
      <c r="CO5" s="1097"/>
      <c r="CP5" s="1097"/>
      <c r="CQ5" s="1098"/>
      <c r="CR5" s="1096" t="s">
        <v>380</v>
      </c>
      <c r="CS5" s="1097"/>
      <c r="CT5" s="1097"/>
      <c r="CU5" s="1097"/>
      <c r="CV5" s="1098"/>
      <c r="CW5" s="1096" t="s">
        <v>381</v>
      </c>
      <c r="CX5" s="1097"/>
      <c r="CY5" s="1097"/>
      <c r="CZ5" s="1097"/>
      <c r="DA5" s="1098"/>
      <c r="DB5" s="1096" t="s">
        <v>382</v>
      </c>
      <c r="DC5" s="1097"/>
      <c r="DD5" s="1097"/>
      <c r="DE5" s="1097"/>
      <c r="DF5" s="1098"/>
      <c r="DG5" s="1193" t="s">
        <v>383</v>
      </c>
      <c r="DH5" s="1194"/>
      <c r="DI5" s="1194"/>
      <c r="DJ5" s="1194"/>
      <c r="DK5" s="1195"/>
      <c r="DL5" s="1193" t="s">
        <v>384</v>
      </c>
      <c r="DM5" s="1194"/>
      <c r="DN5" s="1194"/>
      <c r="DO5" s="1194"/>
      <c r="DP5" s="1195"/>
      <c r="DQ5" s="1096" t="s">
        <v>385</v>
      </c>
      <c r="DR5" s="1097"/>
      <c r="DS5" s="1097"/>
      <c r="DT5" s="1097"/>
      <c r="DU5" s="1098"/>
      <c r="DV5" s="1096" t="s">
        <v>376</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386</v>
      </c>
      <c r="C7" s="1146"/>
      <c r="D7" s="1146"/>
      <c r="E7" s="1146"/>
      <c r="F7" s="1146"/>
      <c r="G7" s="1146"/>
      <c r="H7" s="1146"/>
      <c r="I7" s="1146"/>
      <c r="J7" s="1146"/>
      <c r="K7" s="1146"/>
      <c r="L7" s="1146"/>
      <c r="M7" s="1146"/>
      <c r="N7" s="1146"/>
      <c r="O7" s="1146"/>
      <c r="P7" s="1147"/>
      <c r="Q7" s="1199">
        <v>6295</v>
      </c>
      <c r="R7" s="1200"/>
      <c r="S7" s="1200"/>
      <c r="T7" s="1200"/>
      <c r="U7" s="1200"/>
      <c r="V7" s="1200">
        <v>6107</v>
      </c>
      <c r="W7" s="1200"/>
      <c r="X7" s="1200"/>
      <c r="Y7" s="1200"/>
      <c r="Z7" s="1200"/>
      <c r="AA7" s="1200">
        <v>188</v>
      </c>
      <c r="AB7" s="1200"/>
      <c r="AC7" s="1200"/>
      <c r="AD7" s="1200"/>
      <c r="AE7" s="1201"/>
      <c r="AF7" s="1202">
        <v>66</v>
      </c>
      <c r="AG7" s="1203"/>
      <c r="AH7" s="1203"/>
      <c r="AI7" s="1203"/>
      <c r="AJ7" s="1204"/>
      <c r="AK7" s="1186">
        <v>60</v>
      </c>
      <c r="AL7" s="1187"/>
      <c r="AM7" s="1187"/>
      <c r="AN7" s="1187"/>
      <c r="AO7" s="1187"/>
      <c r="AP7" s="1187">
        <v>6515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t="s">
        <v>387</v>
      </c>
      <c r="C8" s="1133"/>
      <c r="D8" s="1133"/>
      <c r="E8" s="1133"/>
      <c r="F8" s="1133"/>
      <c r="G8" s="1133"/>
      <c r="H8" s="1133"/>
      <c r="I8" s="1133"/>
      <c r="J8" s="1133"/>
      <c r="K8" s="1133"/>
      <c r="L8" s="1133"/>
      <c r="M8" s="1133"/>
      <c r="N8" s="1133"/>
      <c r="O8" s="1133"/>
      <c r="P8" s="1134"/>
      <c r="Q8" s="1138">
        <v>436</v>
      </c>
      <c r="R8" s="1139"/>
      <c r="S8" s="1139"/>
      <c r="T8" s="1139"/>
      <c r="U8" s="1139"/>
      <c r="V8" s="1139">
        <v>436</v>
      </c>
      <c r="W8" s="1139"/>
      <c r="X8" s="1139"/>
      <c r="Y8" s="1139"/>
      <c r="Z8" s="1139"/>
      <c r="AA8" s="1139" t="s">
        <v>584</v>
      </c>
      <c r="AB8" s="1139"/>
      <c r="AC8" s="1139"/>
      <c r="AD8" s="1139"/>
      <c r="AE8" s="1140"/>
      <c r="AF8" s="1114" t="s">
        <v>388</v>
      </c>
      <c r="AG8" s="1115"/>
      <c r="AH8" s="1115"/>
      <c r="AI8" s="1115"/>
      <c r="AJ8" s="1116"/>
      <c r="AK8" s="1181" t="s">
        <v>585</v>
      </c>
      <c r="AL8" s="1182"/>
      <c r="AM8" s="1182"/>
      <c r="AN8" s="1182"/>
      <c r="AO8" s="1182"/>
      <c r="AP8" s="1182" t="s">
        <v>595</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390</v>
      </c>
      <c r="B23" s="1039" t="s">
        <v>391</v>
      </c>
      <c r="C23" s="1040"/>
      <c r="D23" s="1040"/>
      <c r="E23" s="1040"/>
      <c r="F23" s="1040"/>
      <c r="G23" s="1040"/>
      <c r="H23" s="1040"/>
      <c r="I23" s="1040"/>
      <c r="J23" s="1040"/>
      <c r="K23" s="1040"/>
      <c r="L23" s="1040"/>
      <c r="M23" s="1040"/>
      <c r="N23" s="1040"/>
      <c r="O23" s="1040"/>
      <c r="P23" s="1041"/>
      <c r="Q23" s="1163">
        <v>6671</v>
      </c>
      <c r="R23" s="1164"/>
      <c r="S23" s="1164"/>
      <c r="T23" s="1164"/>
      <c r="U23" s="1164"/>
      <c r="V23" s="1164">
        <v>6483</v>
      </c>
      <c r="W23" s="1164"/>
      <c r="X23" s="1164"/>
      <c r="Y23" s="1164"/>
      <c r="Z23" s="1164"/>
      <c r="AA23" s="1164">
        <v>188</v>
      </c>
      <c r="AB23" s="1164"/>
      <c r="AC23" s="1164"/>
      <c r="AD23" s="1164"/>
      <c r="AE23" s="1165"/>
      <c r="AF23" s="1166">
        <v>66</v>
      </c>
      <c r="AG23" s="1164"/>
      <c r="AH23" s="1164"/>
      <c r="AI23" s="1164"/>
      <c r="AJ23" s="1167"/>
      <c r="AK23" s="1168"/>
      <c r="AL23" s="1169"/>
      <c r="AM23" s="1169"/>
      <c r="AN23" s="1169"/>
      <c r="AO23" s="1169"/>
      <c r="AP23" s="1164">
        <v>6515</v>
      </c>
      <c r="AQ23" s="1164"/>
      <c r="AR23" s="1164"/>
      <c r="AS23" s="1164"/>
      <c r="AT23" s="1164"/>
      <c r="AU23" s="1170"/>
      <c r="AV23" s="1170"/>
      <c r="AW23" s="1170"/>
      <c r="AX23" s="1170"/>
      <c r="AY23" s="1171"/>
      <c r="AZ23" s="1160" t="s">
        <v>128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369</v>
      </c>
      <c r="B26" s="1091"/>
      <c r="C26" s="1091"/>
      <c r="D26" s="1091"/>
      <c r="E26" s="1091"/>
      <c r="F26" s="1091"/>
      <c r="G26" s="1091"/>
      <c r="H26" s="1091"/>
      <c r="I26" s="1091"/>
      <c r="J26" s="1091"/>
      <c r="K26" s="1091"/>
      <c r="L26" s="1091"/>
      <c r="M26" s="1091"/>
      <c r="N26" s="1091"/>
      <c r="O26" s="1091"/>
      <c r="P26" s="1092"/>
      <c r="Q26" s="1096" t="s">
        <v>394</v>
      </c>
      <c r="R26" s="1097"/>
      <c r="S26" s="1097"/>
      <c r="T26" s="1097"/>
      <c r="U26" s="1098"/>
      <c r="V26" s="1096" t="s">
        <v>395</v>
      </c>
      <c r="W26" s="1097"/>
      <c r="X26" s="1097"/>
      <c r="Y26" s="1097"/>
      <c r="Z26" s="1098"/>
      <c r="AA26" s="1096" t="s">
        <v>396</v>
      </c>
      <c r="AB26" s="1097"/>
      <c r="AC26" s="1097"/>
      <c r="AD26" s="1097"/>
      <c r="AE26" s="1097"/>
      <c r="AF26" s="1154" t="s">
        <v>397</v>
      </c>
      <c r="AG26" s="1103"/>
      <c r="AH26" s="1103"/>
      <c r="AI26" s="1103"/>
      <c r="AJ26" s="1155"/>
      <c r="AK26" s="1097" t="s">
        <v>398</v>
      </c>
      <c r="AL26" s="1097"/>
      <c r="AM26" s="1097"/>
      <c r="AN26" s="1097"/>
      <c r="AO26" s="1098"/>
      <c r="AP26" s="1096" t="s">
        <v>399</v>
      </c>
      <c r="AQ26" s="1097"/>
      <c r="AR26" s="1097"/>
      <c r="AS26" s="1097"/>
      <c r="AT26" s="1098"/>
      <c r="AU26" s="1096" t="s">
        <v>400</v>
      </c>
      <c r="AV26" s="1097"/>
      <c r="AW26" s="1097"/>
      <c r="AX26" s="1097"/>
      <c r="AY26" s="1098"/>
      <c r="AZ26" s="1096" t="s">
        <v>401</v>
      </c>
      <c r="BA26" s="1097"/>
      <c r="BB26" s="1097"/>
      <c r="BC26" s="1097"/>
      <c r="BD26" s="1098"/>
      <c r="BE26" s="1096" t="s">
        <v>376</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402</v>
      </c>
      <c r="C28" s="1146"/>
      <c r="D28" s="1146"/>
      <c r="E28" s="1146"/>
      <c r="F28" s="1146"/>
      <c r="G28" s="1146"/>
      <c r="H28" s="1146"/>
      <c r="I28" s="1146"/>
      <c r="J28" s="1146"/>
      <c r="K28" s="1146"/>
      <c r="L28" s="1146"/>
      <c r="M28" s="1146"/>
      <c r="N28" s="1146"/>
      <c r="O28" s="1146"/>
      <c r="P28" s="1147"/>
      <c r="Q28" s="1148">
        <v>448</v>
      </c>
      <c r="R28" s="1149"/>
      <c r="S28" s="1149"/>
      <c r="T28" s="1149"/>
      <c r="U28" s="1149"/>
      <c r="V28" s="1149">
        <v>447</v>
      </c>
      <c r="W28" s="1149"/>
      <c r="X28" s="1149"/>
      <c r="Y28" s="1149"/>
      <c r="Z28" s="1149"/>
      <c r="AA28" s="1149">
        <v>1</v>
      </c>
      <c r="AB28" s="1149"/>
      <c r="AC28" s="1149"/>
      <c r="AD28" s="1149"/>
      <c r="AE28" s="1150"/>
      <c r="AF28" s="1151">
        <v>1</v>
      </c>
      <c r="AG28" s="1149"/>
      <c r="AH28" s="1149"/>
      <c r="AI28" s="1149"/>
      <c r="AJ28" s="1152"/>
      <c r="AK28" s="1153">
        <v>31</v>
      </c>
      <c r="AL28" s="1141"/>
      <c r="AM28" s="1141"/>
      <c r="AN28" s="1141"/>
      <c r="AO28" s="1141"/>
      <c r="AP28" s="1141" t="s">
        <v>586</v>
      </c>
      <c r="AQ28" s="1141"/>
      <c r="AR28" s="1141"/>
      <c r="AS28" s="1141"/>
      <c r="AT28" s="1141"/>
      <c r="AU28" s="1141" t="s">
        <v>587</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403</v>
      </c>
      <c r="C29" s="1133"/>
      <c r="D29" s="1133"/>
      <c r="E29" s="1133"/>
      <c r="F29" s="1133"/>
      <c r="G29" s="1133"/>
      <c r="H29" s="1133"/>
      <c r="I29" s="1133"/>
      <c r="J29" s="1133"/>
      <c r="K29" s="1133"/>
      <c r="L29" s="1133"/>
      <c r="M29" s="1133"/>
      <c r="N29" s="1133"/>
      <c r="O29" s="1133"/>
      <c r="P29" s="1134"/>
      <c r="Q29" s="1138">
        <v>63</v>
      </c>
      <c r="R29" s="1139"/>
      <c r="S29" s="1139"/>
      <c r="T29" s="1139"/>
      <c r="U29" s="1139"/>
      <c r="V29" s="1139">
        <v>63</v>
      </c>
      <c r="W29" s="1139"/>
      <c r="X29" s="1139"/>
      <c r="Y29" s="1139"/>
      <c r="Z29" s="1139"/>
      <c r="AA29" s="1139">
        <v>0</v>
      </c>
      <c r="AB29" s="1139"/>
      <c r="AC29" s="1139"/>
      <c r="AD29" s="1139"/>
      <c r="AE29" s="1140"/>
      <c r="AF29" s="1114">
        <v>0</v>
      </c>
      <c r="AG29" s="1115"/>
      <c r="AH29" s="1115"/>
      <c r="AI29" s="1115"/>
      <c r="AJ29" s="1116"/>
      <c r="AK29" s="1075">
        <v>27</v>
      </c>
      <c r="AL29" s="1066"/>
      <c r="AM29" s="1066"/>
      <c r="AN29" s="1066"/>
      <c r="AO29" s="1066"/>
      <c r="AP29" s="1066" t="s">
        <v>588</v>
      </c>
      <c r="AQ29" s="1066"/>
      <c r="AR29" s="1066"/>
      <c r="AS29" s="1066"/>
      <c r="AT29" s="1066"/>
      <c r="AU29" s="1066" t="s">
        <v>589</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404</v>
      </c>
      <c r="C30" s="1133"/>
      <c r="D30" s="1133"/>
      <c r="E30" s="1133"/>
      <c r="F30" s="1133"/>
      <c r="G30" s="1133"/>
      <c r="H30" s="1133"/>
      <c r="I30" s="1133"/>
      <c r="J30" s="1133"/>
      <c r="K30" s="1133"/>
      <c r="L30" s="1133"/>
      <c r="M30" s="1133"/>
      <c r="N30" s="1133"/>
      <c r="O30" s="1133"/>
      <c r="P30" s="1134"/>
      <c r="Q30" s="1138">
        <v>209</v>
      </c>
      <c r="R30" s="1139"/>
      <c r="S30" s="1139"/>
      <c r="T30" s="1139"/>
      <c r="U30" s="1139"/>
      <c r="V30" s="1139">
        <v>209</v>
      </c>
      <c r="W30" s="1139"/>
      <c r="X30" s="1139"/>
      <c r="Y30" s="1139"/>
      <c r="Z30" s="1139"/>
      <c r="AA30" s="1139" t="s">
        <v>590</v>
      </c>
      <c r="AB30" s="1139"/>
      <c r="AC30" s="1139"/>
      <c r="AD30" s="1139"/>
      <c r="AE30" s="1140"/>
      <c r="AF30" s="1114" t="s">
        <v>128</v>
      </c>
      <c r="AG30" s="1115"/>
      <c r="AH30" s="1115"/>
      <c r="AI30" s="1115"/>
      <c r="AJ30" s="1116"/>
      <c r="AK30" s="1075">
        <v>65</v>
      </c>
      <c r="AL30" s="1066"/>
      <c r="AM30" s="1066"/>
      <c r="AN30" s="1066"/>
      <c r="AO30" s="1066"/>
      <c r="AP30" s="1066" t="s">
        <v>588</v>
      </c>
      <c r="AQ30" s="1066"/>
      <c r="AR30" s="1066"/>
      <c r="AS30" s="1066"/>
      <c r="AT30" s="1066"/>
      <c r="AU30" s="1066" t="s">
        <v>591</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405</v>
      </c>
      <c r="C31" s="1133"/>
      <c r="D31" s="1133"/>
      <c r="E31" s="1133"/>
      <c r="F31" s="1133"/>
      <c r="G31" s="1133"/>
      <c r="H31" s="1133"/>
      <c r="I31" s="1133"/>
      <c r="J31" s="1133"/>
      <c r="K31" s="1133"/>
      <c r="L31" s="1133"/>
      <c r="M31" s="1133"/>
      <c r="N31" s="1133"/>
      <c r="O31" s="1133"/>
      <c r="P31" s="1134"/>
      <c r="Q31" s="1138">
        <v>705</v>
      </c>
      <c r="R31" s="1139"/>
      <c r="S31" s="1139"/>
      <c r="T31" s="1139"/>
      <c r="U31" s="1139"/>
      <c r="V31" s="1139">
        <v>705</v>
      </c>
      <c r="W31" s="1139"/>
      <c r="X31" s="1139"/>
      <c r="Y31" s="1139"/>
      <c r="Z31" s="1139"/>
      <c r="AA31" s="1139" t="s">
        <v>592</v>
      </c>
      <c r="AB31" s="1139"/>
      <c r="AC31" s="1139"/>
      <c r="AD31" s="1139"/>
      <c r="AE31" s="1140"/>
      <c r="AF31" s="1114" t="s">
        <v>128</v>
      </c>
      <c r="AG31" s="1115"/>
      <c r="AH31" s="1115"/>
      <c r="AI31" s="1115"/>
      <c r="AJ31" s="1116"/>
      <c r="AK31" s="1075">
        <v>108</v>
      </c>
      <c r="AL31" s="1066"/>
      <c r="AM31" s="1066"/>
      <c r="AN31" s="1066"/>
      <c r="AO31" s="1066"/>
      <c r="AP31" s="1066" t="s">
        <v>590</v>
      </c>
      <c r="AQ31" s="1066"/>
      <c r="AR31" s="1066"/>
      <c r="AS31" s="1066"/>
      <c r="AT31" s="1066"/>
      <c r="AU31" s="1066" t="s">
        <v>588</v>
      </c>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406</v>
      </c>
      <c r="C32" s="1133"/>
      <c r="D32" s="1133"/>
      <c r="E32" s="1133"/>
      <c r="F32" s="1133"/>
      <c r="G32" s="1133"/>
      <c r="H32" s="1133"/>
      <c r="I32" s="1133"/>
      <c r="J32" s="1133"/>
      <c r="K32" s="1133"/>
      <c r="L32" s="1133"/>
      <c r="M32" s="1133"/>
      <c r="N32" s="1133"/>
      <c r="O32" s="1133"/>
      <c r="P32" s="1134"/>
      <c r="Q32" s="1138">
        <v>252</v>
      </c>
      <c r="R32" s="1139"/>
      <c r="S32" s="1139"/>
      <c r="T32" s="1139"/>
      <c r="U32" s="1139"/>
      <c r="V32" s="1139">
        <v>252</v>
      </c>
      <c r="W32" s="1139"/>
      <c r="X32" s="1139"/>
      <c r="Y32" s="1139"/>
      <c r="Z32" s="1139"/>
      <c r="AA32" s="1139" t="s">
        <v>593</v>
      </c>
      <c r="AB32" s="1139"/>
      <c r="AC32" s="1139"/>
      <c r="AD32" s="1139"/>
      <c r="AE32" s="1140"/>
      <c r="AF32" s="1114" t="s">
        <v>128</v>
      </c>
      <c r="AG32" s="1115"/>
      <c r="AH32" s="1115"/>
      <c r="AI32" s="1115"/>
      <c r="AJ32" s="1116"/>
      <c r="AK32" s="1075">
        <v>184</v>
      </c>
      <c r="AL32" s="1066"/>
      <c r="AM32" s="1066"/>
      <c r="AN32" s="1066"/>
      <c r="AO32" s="1066"/>
      <c r="AP32" s="1066">
        <v>1612</v>
      </c>
      <c r="AQ32" s="1066"/>
      <c r="AR32" s="1066"/>
      <c r="AS32" s="1066"/>
      <c r="AT32" s="1066"/>
      <c r="AU32" s="1066">
        <v>1167</v>
      </c>
      <c r="AV32" s="1066"/>
      <c r="AW32" s="1066"/>
      <c r="AX32" s="1066"/>
      <c r="AY32" s="1066"/>
      <c r="AZ32" s="1137"/>
      <c r="BA32" s="1137"/>
      <c r="BB32" s="1137"/>
      <c r="BC32" s="1137"/>
      <c r="BD32" s="1137"/>
      <c r="BE32" s="1127" t="s">
        <v>407</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408</v>
      </c>
      <c r="C33" s="1133"/>
      <c r="D33" s="1133"/>
      <c r="E33" s="1133"/>
      <c r="F33" s="1133"/>
      <c r="G33" s="1133"/>
      <c r="H33" s="1133"/>
      <c r="I33" s="1133"/>
      <c r="J33" s="1133"/>
      <c r="K33" s="1133"/>
      <c r="L33" s="1133"/>
      <c r="M33" s="1133"/>
      <c r="N33" s="1133"/>
      <c r="O33" s="1133"/>
      <c r="P33" s="1134"/>
      <c r="Q33" s="1138">
        <v>30</v>
      </c>
      <c r="R33" s="1139"/>
      <c r="S33" s="1139"/>
      <c r="T33" s="1139"/>
      <c r="U33" s="1139"/>
      <c r="V33" s="1139">
        <v>24</v>
      </c>
      <c r="W33" s="1139"/>
      <c r="X33" s="1139"/>
      <c r="Y33" s="1139"/>
      <c r="Z33" s="1139"/>
      <c r="AA33" s="1139">
        <v>6</v>
      </c>
      <c r="AB33" s="1139"/>
      <c r="AC33" s="1139"/>
      <c r="AD33" s="1139"/>
      <c r="AE33" s="1140"/>
      <c r="AF33" s="1114">
        <v>6</v>
      </c>
      <c r="AG33" s="1115"/>
      <c r="AH33" s="1115"/>
      <c r="AI33" s="1115"/>
      <c r="AJ33" s="1116"/>
      <c r="AK33" s="1075">
        <v>8</v>
      </c>
      <c r="AL33" s="1066"/>
      <c r="AM33" s="1066"/>
      <c r="AN33" s="1066"/>
      <c r="AO33" s="1066"/>
      <c r="AP33" s="1066" t="s">
        <v>588</v>
      </c>
      <c r="AQ33" s="1066"/>
      <c r="AR33" s="1066"/>
      <c r="AS33" s="1066"/>
      <c r="AT33" s="1066"/>
      <c r="AU33" s="1066" t="s">
        <v>588</v>
      </c>
      <c r="AV33" s="1066"/>
      <c r="AW33" s="1066"/>
      <c r="AX33" s="1066"/>
      <c r="AY33" s="1066"/>
      <c r="AZ33" s="1137"/>
      <c r="BA33" s="1137"/>
      <c r="BB33" s="1137"/>
      <c r="BC33" s="1137"/>
      <c r="BD33" s="1137"/>
      <c r="BE33" s="1127" t="s">
        <v>409</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410</v>
      </c>
      <c r="C34" s="1133"/>
      <c r="D34" s="1133"/>
      <c r="E34" s="1133"/>
      <c r="F34" s="1133"/>
      <c r="G34" s="1133"/>
      <c r="H34" s="1133"/>
      <c r="I34" s="1133"/>
      <c r="J34" s="1133"/>
      <c r="K34" s="1133"/>
      <c r="L34" s="1133"/>
      <c r="M34" s="1133"/>
      <c r="N34" s="1133"/>
      <c r="O34" s="1133"/>
      <c r="P34" s="1134"/>
      <c r="Q34" s="1138">
        <v>23</v>
      </c>
      <c r="R34" s="1139"/>
      <c r="S34" s="1139"/>
      <c r="T34" s="1139"/>
      <c r="U34" s="1139"/>
      <c r="V34" s="1139">
        <v>22</v>
      </c>
      <c r="W34" s="1139"/>
      <c r="X34" s="1139"/>
      <c r="Y34" s="1139"/>
      <c r="Z34" s="1139"/>
      <c r="AA34" s="1139">
        <v>1</v>
      </c>
      <c r="AB34" s="1139"/>
      <c r="AC34" s="1139"/>
      <c r="AD34" s="1139"/>
      <c r="AE34" s="1140"/>
      <c r="AF34" s="1114">
        <v>1</v>
      </c>
      <c r="AG34" s="1115"/>
      <c r="AH34" s="1115"/>
      <c r="AI34" s="1115"/>
      <c r="AJ34" s="1116"/>
      <c r="AK34" s="1075">
        <v>7</v>
      </c>
      <c r="AL34" s="1066"/>
      <c r="AM34" s="1066"/>
      <c r="AN34" s="1066"/>
      <c r="AO34" s="1066"/>
      <c r="AP34" s="1066" t="s">
        <v>588</v>
      </c>
      <c r="AQ34" s="1066"/>
      <c r="AR34" s="1066"/>
      <c r="AS34" s="1066"/>
      <c r="AT34" s="1066"/>
      <c r="AU34" s="1066" t="s">
        <v>594</v>
      </c>
      <c r="AV34" s="1066"/>
      <c r="AW34" s="1066"/>
      <c r="AX34" s="1066"/>
      <c r="AY34" s="1066"/>
      <c r="AZ34" s="1137"/>
      <c r="BA34" s="1137"/>
      <c r="BB34" s="1137"/>
      <c r="BC34" s="1137"/>
      <c r="BD34" s="1137"/>
      <c r="BE34" s="1127" t="s">
        <v>411</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412</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390</v>
      </c>
      <c r="B63" s="1039" t="s">
        <v>413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8</v>
      </c>
      <c r="AG63" s="1054"/>
      <c r="AH63" s="1054"/>
      <c r="AI63" s="1054"/>
      <c r="AJ63" s="1125"/>
      <c r="AK63" s="1126"/>
      <c r="AL63" s="1058"/>
      <c r="AM63" s="1058"/>
      <c r="AN63" s="1058"/>
      <c r="AO63" s="1058"/>
      <c r="AP63" s="1054">
        <v>1612</v>
      </c>
      <c r="AQ63" s="1054"/>
      <c r="AR63" s="1054"/>
      <c r="AS63" s="1054"/>
      <c r="AT63" s="1054"/>
      <c r="AU63" s="1054">
        <v>1167</v>
      </c>
      <c r="AV63" s="1054"/>
      <c r="AW63" s="1054"/>
      <c r="AX63" s="1054"/>
      <c r="AY63" s="1054"/>
      <c r="AZ63" s="1120"/>
      <c r="BA63" s="1120"/>
      <c r="BB63" s="1120"/>
      <c r="BC63" s="1120"/>
      <c r="BD63" s="1120"/>
      <c r="BE63" s="1055"/>
      <c r="BF63" s="1055"/>
      <c r="BG63" s="1055"/>
      <c r="BH63" s="1055"/>
      <c r="BI63" s="1056"/>
      <c r="BJ63" s="1121" t="s">
        <v>414</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416</v>
      </c>
      <c r="B66" s="1091"/>
      <c r="C66" s="1091"/>
      <c r="D66" s="1091"/>
      <c r="E66" s="1091"/>
      <c r="F66" s="1091"/>
      <c r="G66" s="1091"/>
      <c r="H66" s="1091"/>
      <c r="I66" s="1091"/>
      <c r="J66" s="1091"/>
      <c r="K66" s="1091"/>
      <c r="L66" s="1091"/>
      <c r="M66" s="1091"/>
      <c r="N66" s="1091"/>
      <c r="O66" s="1091"/>
      <c r="P66" s="1092"/>
      <c r="Q66" s="1096" t="s">
        <v>417</v>
      </c>
      <c r="R66" s="1097"/>
      <c r="S66" s="1097"/>
      <c r="T66" s="1097"/>
      <c r="U66" s="1098"/>
      <c r="V66" s="1096" t="s">
        <v>395</v>
      </c>
      <c r="W66" s="1097"/>
      <c r="X66" s="1097"/>
      <c r="Y66" s="1097"/>
      <c r="Z66" s="1098"/>
      <c r="AA66" s="1096" t="s">
        <v>396</v>
      </c>
      <c r="AB66" s="1097"/>
      <c r="AC66" s="1097"/>
      <c r="AD66" s="1097"/>
      <c r="AE66" s="1098"/>
      <c r="AF66" s="1102" t="s">
        <v>397</v>
      </c>
      <c r="AG66" s="1103"/>
      <c r="AH66" s="1103"/>
      <c r="AI66" s="1103"/>
      <c r="AJ66" s="1104"/>
      <c r="AK66" s="1096" t="s">
        <v>418</v>
      </c>
      <c r="AL66" s="1091"/>
      <c r="AM66" s="1091"/>
      <c r="AN66" s="1091"/>
      <c r="AO66" s="1092"/>
      <c r="AP66" s="1096" t="s">
        <v>419</v>
      </c>
      <c r="AQ66" s="1097"/>
      <c r="AR66" s="1097"/>
      <c r="AS66" s="1097"/>
      <c r="AT66" s="1098"/>
      <c r="AU66" s="1096" t="s">
        <v>420</v>
      </c>
      <c r="AV66" s="1097"/>
      <c r="AW66" s="1097"/>
      <c r="AX66" s="1097"/>
      <c r="AY66" s="1098"/>
      <c r="AZ66" s="1096" t="s">
        <v>376</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580</v>
      </c>
      <c r="C68" s="1081"/>
      <c r="D68" s="1081"/>
      <c r="E68" s="1081"/>
      <c r="F68" s="1081"/>
      <c r="G68" s="1081"/>
      <c r="H68" s="1081"/>
      <c r="I68" s="1081"/>
      <c r="J68" s="1081"/>
      <c r="K68" s="1081"/>
      <c r="L68" s="1081"/>
      <c r="M68" s="1081"/>
      <c r="N68" s="1081"/>
      <c r="O68" s="1081"/>
      <c r="P68" s="1082"/>
      <c r="Q68" s="1083">
        <v>5026</v>
      </c>
      <c r="R68" s="1077"/>
      <c r="S68" s="1077"/>
      <c r="T68" s="1077"/>
      <c r="U68" s="1077"/>
      <c r="V68" s="1077">
        <v>5010</v>
      </c>
      <c r="W68" s="1077"/>
      <c r="X68" s="1077"/>
      <c r="Y68" s="1077"/>
      <c r="Z68" s="1077"/>
      <c r="AA68" s="1077">
        <v>16</v>
      </c>
      <c r="AB68" s="1077"/>
      <c r="AC68" s="1077"/>
      <c r="AD68" s="1077"/>
      <c r="AE68" s="1077"/>
      <c r="AF68" s="1077">
        <v>16</v>
      </c>
      <c r="AG68" s="1077"/>
      <c r="AH68" s="1077"/>
      <c r="AI68" s="1077"/>
      <c r="AJ68" s="1077"/>
      <c r="AK68" s="1077">
        <v>64</v>
      </c>
      <c r="AL68" s="1077"/>
      <c r="AM68" s="1077"/>
      <c r="AN68" s="1077"/>
      <c r="AO68" s="1077"/>
      <c r="AP68" s="1077" t="s">
        <v>590</v>
      </c>
      <c r="AQ68" s="1077"/>
      <c r="AR68" s="1077"/>
      <c r="AS68" s="1077"/>
      <c r="AT68" s="1077"/>
      <c r="AU68" s="1077" t="s">
        <v>590</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601</v>
      </c>
      <c r="C69" s="1070"/>
      <c r="D69" s="1070"/>
      <c r="E69" s="1070"/>
      <c r="F69" s="1070"/>
      <c r="G69" s="1070"/>
      <c r="H69" s="1070"/>
      <c r="I69" s="1070"/>
      <c r="J69" s="1070"/>
      <c r="K69" s="1070"/>
      <c r="L69" s="1070"/>
      <c r="M69" s="1070"/>
      <c r="N69" s="1070"/>
      <c r="O69" s="1070"/>
      <c r="P69" s="1071"/>
      <c r="Q69" s="1072">
        <v>107</v>
      </c>
      <c r="R69" s="1066"/>
      <c r="S69" s="1066"/>
      <c r="T69" s="1066"/>
      <c r="U69" s="1066"/>
      <c r="V69" s="1066">
        <v>101</v>
      </c>
      <c r="W69" s="1066"/>
      <c r="X69" s="1066"/>
      <c r="Y69" s="1066"/>
      <c r="Z69" s="1066"/>
      <c r="AA69" s="1066">
        <v>6</v>
      </c>
      <c r="AB69" s="1066"/>
      <c r="AC69" s="1066"/>
      <c r="AD69" s="1066"/>
      <c r="AE69" s="1066"/>
      <c r="AF69" s="1066">
        <v>6</v>
      </c>
      <c r="AG69" s="1066"/>
      <c r="AH69" s="1066"/>
      <c r="AI69" s="1066"/>
      <c r="AJ69" s="1066"/>
      <c r="AK69" s="1066">
        <v>14</v>
      </c>
      <c r="AL69" s="1066"/>
      <c r="AM69" s="1066"/>
      <c r="AN69" s="1066"/>
      <c r="AO69" s="1066"/>
      <c r="AP69" s="1066" t="s">
        <v>594</v>
      </c>
      <c r="AQ69" s="1066"/>
      <c r="AR69" s="1066"/>
      <c r="AS69" s="1066"/>
      <c r="AT69" s="1066"/>
      <c r="AU69" s="1066" t="s">
        <v>590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581</v>
      </c>
      <c r="C70" s="1070"/>
      <c r="D70" s="1070"/>
      <c r="E70" s="1070"/>
      <c r="F70" s="1070"/>
      <c r="G70" s="1070"/>
      <c r="H70" s="1070"/>
      <c r="I70" s="1070"/>
      <c r="J70" s="1070"/>
      <c r="K70" s="1070"/>
      <c r="L70" s="1070"/>
      <c r="M70" s="1070"/>
      <c r="N70" s="1070"/>
      <c r="O70" s="1070"/>
      <c r="P70" s="1071"/>
      <c r="Q70" s="1072">
        <v>134</v>
      </c>
      <c r="R70" s="1066"/>
      <c r="S70" s="1066"/>
      <c r="T70" s="1066"/>
      <c r="U70" s="1066"/>
      <c r="V70" s="1066">
        <v>92</v>
      </c>
      <c r="W70" s="1066"/>
      <c r="X70" s="1066"/>
      <c r="Y70" s="1066"/>
      <c r="Z70" s="1066"/>
      <c r="AA70" s="1066">
        <v>42</v>
      </c>
      <c r="AB70" s="1066"/>
      <c r="AC70" s="1066"/>
      <c r="AD70" s="1066"/>
      <c r="AE70" s="1066"/>
      <c r="AF70" s="1066">
        <v>42</v>
      </c>
      <c r="AG70" s="1066"/>
      <c r="AH70" s="1066"/>
      <c r="AI70" s="1066"/>
      <c r="AJ70" s="1066"/>
      <c r="AK70" s="1066">
        <v>0</v>
      </c>
      <c r="AL70" s="1066"/>
      <c r="AM70" s="1066"/>
      <c r="AN70" s="1066"/>
      <c r="AO70" s="1066"/>
      <c r="AP70" s="1066" t="s">
        <v>594</v>
      </c>
      <c r="AQ70" s="1066"/>
      <c r="AR70" s="1066"/>
      <c r="AS70" s="1066"/>
      <c r="AT70" s="1066"/>
      <c r="AU70" s="1066" t="s">
        <v>590</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582</v>
      </c>
      <c r="C71" s="1070"/>
      <c r="D71" s="1070"/>
      <c r="E71" s="1070"/>
      <c r="F71" s="1070"/>
      <c r="G71" s="1070"/>
      <c r="H71" s="1070"/>
      <c r="I71" s="1070"/>
      <c r="J71" s="1070"/>
      <c r="K71" s="1070"/>
      <c r="L71" s="1070"/>
      <c r="M71" s="1070"/>
      <c r="N71" s="1070"/>
      <c r="O71" s="1070"/>
      <c r="P71" s="1071"/>
      <c r="Q71" s="1072">
        <v>15308</v>
      </c>
      <c r="R71" s="1066"/>
      <c r="S71" s="1066"/>
      <c r="T71" s="1066"/>
      <c r="U71" s="1066"/>
      <c r="V71" s="1066">
        <v>14789</v>
      </c>
      <c r="W71" s="1066"/>
      <c r="X71" s="1066"/>
      <c r="Y71" s="1066"/>
      <c r="Z71" s="1066"/>
      <c r="AA71" s="1066">
        <v>519</v>
      </c>
      <c r="AB71" s="1066"/>
      <c r="AC71" s="1066"/>
      <c r="AD71" s="1066"/>
      <c r="AE71" s="1066"/>
      <c r="AF71" s="1066">
        <v>515</v>
      </c>
      <c r="AG71" s="1066"/>
      <c r="AH71" s="1066"/>
      <c r="AI71" s="1066"/>
      <c r="AJ71" s="1066"/>
      <c r="AK71" s="1066">
        <v>1469</v>
      </c>
      <c r="AL71" s="1066"/>
      <c r="AM71" s="1066"/>
      <c r="AN71" s="1066"/>
      <c r="AO71" s="1066"/>
      <c r="AP71" s="1066">
        <v>2280</v>
      </c>
      <c r="AQ71" s="1066"/>
      <c r="AR71" s="1066"/>
      <c r="AS71" s="1066"/>
      <c r="AT71" s="1066"/>
      <c r="AU71" s="1066">
        <v>53</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583</v>
      </c>
      <c r="C72" s="1070"/>
      <c r="D72" s="1070"/>
      <c r="E72" s="1070"/>
      <c r="F72" s="1070"/>
      <c r="G72" s="1070"/>
      <c r="H72" s="1070"/>
      <c r="I72" s="1070"/>
      <c r="J72" s="1070"/>
      <c r="K72" s="1070"/>
      <c r="L72" s="1070"/>
      <c r="M72" s="1070"/>
      <c r="N72" s="1070"/>
      <c r="O72" s="1070"/>
      <c r="P72" s="1071"/>
      <c r="Q72" s="1072">
        <v>10757</v>
      </c>
      <c r="R72" s="1066"/>
      <c r="S72" s="1066"/>
      <c r="T72" s="1066"/>
      <c r="U72" s="1066"/>
      <c r="V72" s="1066">
        <v>10644</v>
      </c>
      <c r="W72" s="1066"/>
      <c r="X72" s="1066"/>
      <c r="Y72" s="1066"/>
      <c r="Z72" s="1066"/>
      <c r="AA72" s="1066">
        <v>113</v>
      </c>
      <c r="AB72" s="1066"/>
      <c r="AC72" s="1066"/>
      <c r="AD72" s="1066"/>
      <c r="AE72" s="1066"/>
      <c r="AF72" s="1066">
        <v>2083</v>
      </c>
      <c r="AG72" s="1066"/>
      <c r="AH72" s="1066"/>
      <c r="AI72" s="1066"/>
      <c r="AJ72" s="1066"/>
      <c r="AK72" s="1066">
        <v>839</v>
      </c>
      <c r="AL72" s="1066"/>
      <c r="AM72" s="1066"/>
      <c r="AN72" s="1066"/>
      <c r="AO72" s="1066"/>
      <c r="AP72" s="1066">
        <v>4812</v>
      </c>
      <c r="AQ72" s="1066"/>
      <c r="AR72" s="1066"/>
      <c r="AS72" s="1066"/>
      <c r="AT72" s="1066"/>
      <c r="AU72" s="1066">
        <v>221</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390</v>
      </c>
      <c r="B88" s="1039" t="s">
        <v>421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2598</v>
      </c>
      <c r="AG88" s="1054"/>
      <c r="AH88" s="1054"/>
      <c r="AI88" s="1054"/>
      <c r="AJ88" s="1054"/>
      <c r="AK88" s="1058"/>
      <c r="AL88" s="1058"/>
      <c r="AM88" s="1058"/>
      <c r="AN88" s="1058"/>
      <c r="AO88" s="1058"/>
      <c r="AP88" s="1054">
        <v>7092</v>
      </c>
      <c r="AQ88" s="1054"/>
      <c r="AR88" s="1054"/>
      <c r="AS88" s="1054"/>
      <c r="AT88" s="1054"/>
      <c r="AU88" s="1054">
        <v>274</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430</v>
      </c>
      <c r="AB109" s="989"/>
      <c r="AC109" s="989"/>
      <c r="AD109" s="989"/>
      <c r="AE109" s="990"/>
      <c r="AF109" s="991" t="s">
        <v>431</v>
      </c>
      <c r="AG109" s="989"/>
      <c r="AH109" s="989"/>
      <c r="AI109" s="989"/>
      <c r="AJ109" s="990"/>
      <c r="AK109" s="991" t="s">
        <v>304</v>
      </c>
      <c r="AL109" s="989"/>
      <c r="AM109" s="989"/>
      <c r="AN109" s="989"/>
      <c r="AO109" s="990"/>
      <c r="AP109" s="991" t="s">
        <v>432</v>
      </c>
      <c r="AQ109" s="989"/>
      <c r="AR109" s="989"/>
      <c r="AS109" s="989"/>
      <c r="AT109" s="1020"/>
      <c r="AU109" s="988" t="s">
        <v>429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430</v>
      </c>
      <c r="BR109" s="989"/>
      <c r="BS109" s="989"/>
      <c r="BT109" s="989"/>
      <c r="BU109" s="990"/>
      <c r="BV109" s="991" t="s">
        <v>431</v>
      </c>
      <c r="BW109" s="989"/>
      <c r="BX109" s="989"/>
      <c r="BY109" s="989"/>
      <c r="BZ109" s="990"/>
      <c r="CA109" s="991" t="s">
        <v>304</v>
      </c>
      <c r="CB109" s="989"/>
      <c r="CC109" s="989"/>
      <c r="CD109" s="989"/>
      <c r="CE109" s="990"/>
      <c r="CF109" s="1027" t="s">
        <v>432</v>
      </c>
      <c r="CG109" s="1027"/>
      <c r="CH109" s="1027"/>
      <c r="CI109" s="1027"/>
      <c r="CJ109" s="1027"/>
      <c r="CK109" s="991" t="s">
        <v>433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430</v>
      </c>
      <c r="DH109" s="989"/>
      <c r="DI109" s="989"/>
      <c r="DJ109" s="989"/>
      <c r="DK109" s="990"/>
      <c r="DL109" s="991" t="s">
        <v>431</v>
      </c>
      <c r="DM109" s="989"/>
      <c r="DN109" s="989"/>
      <c r="DO109" s="989"/>
      <c r="DP109" s="990"/>
      <c r="DQ109" s="991" t="s">
        <v>304</v>
      </c>
      <c r="DR109" s="989"/>
      <c r="DS109" s="989"/>
      <c r="DT109" s="989"/>
      <c r="DU109" s="990"/>
      <c r="DV109" s="991" t="s">
        <v>432</v>
      </c>
      <c r="DW109" s="989"/>
      <c r="DX109" s="989"/>
      <c r="DY109" s="989"/>
      <c r="DZ109" s="1020"/>
    </row>
    <row r="110" spans="1:131" s="248" customFormat="1" ht="26.25" customHeight="1" x14ac:dyDescent="0.15">
      <c r="A110" s="891" t="s">
        <v>434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685869</v>
      </c>
      <c r="AB110" s="982"/>
      <c r="AC110" s="982"/>
      <c r="AD110" s="982"/>
      <c r="AE110" s="983"/>
      <c r="AF110" s="984">
        <v>677635</v>
      </c>
      <c r="AG110" s="982"/>
      <c r="AH110" s="982"/>
      <c r="AI110" s="982"/>
      <c r="AJ110" s="983"/>
      <c r="AK110" s="984">
        <v>678200</v>
      </c>
      <c r="AL110" s="982"/>
      <c r="AM110" s="982"/>
      <c r="AN110" s="982"/>
      <c r="AO110" s="983"/>
      <c r="AP110" s="985">
        <v>24.7</v>
      </c>
      <c r="AQ110" s="986"/>
      <c r="AR110" s="986"/>
      <c r="AS110" s="986"/>
      <c r="AT110" s="987"/>
      <c r="AU110" s="1021" t="s">
        <v>73</v>
      </c>
      <c r="AV110" s="1022"/>
      <c r="AW110" s="1022"/>
      <c r="AX110" s="1022"/>
      <c r="AY110" s="1022"/>
      <c r="AZ110" s="947" t="s">
        <v>435</v>
      </c>
      <c r="BA110" s="892"/>
      <c r="BB110" s="892"/>
      <c r="BC110" s="892"/>
      <c r="BD110" s="892"/>
      <c r="BE110" s="892"/>
      <c r="BF110" s="892"/>
      <c r="BG110" s="892"/>
      <c r="BH110" s="892"/>
      <c r="BI110" s="892"/>
      <c r="BJ110" s="892"/>
      <c r="BK110" s="892"/>
      <c r="BL110" s="892"/>
      <c r="BM110" s="892"/>
      <c r="BN110" s="892"/>
      <c r="BO110" s="892"/>
      <c r="BP110" s="893"/>
      <c r="BQ110" s="948">
        <v>6736345</v>
      </c>
      <c r="BR110" s="929"/>
      <c r="BS110" s="929"/>
      <c r="BT110" s="929"/>
      <c r="BU110" s="929"/>
      <c r="BV110" s="929">
        <v>6637871</v>
      </c>
      <c r="BW110" s="929"/>
      <c r="BX110" s="929"/>
      <c r="BY110" s="929"/>
      <c r="BZ110" s="929"/>
      <c r="CA110" s="929">
        <v>6514546</v>
      </c>
      <c r="CB110" s="929"/>
      <c r="CC110" s="929"/>
      <c r="CD110" s="929"/>
      <c r="CE110" s="929"/>
      <c r="CF110" s="953">
        <v>237.2</v>
      </c>
      <c r="CG110" s="954"/>
      <c r="CH110" s="954"/>
      <c r="CI110" s="954"/>
      <c r="CJ110" s="954"/>
      <c r="CK110" s="1017" t="s">
        <v>436</v>
      </c>
      <c r="CL110" s="903"/>
      <c r="CM110" s="978" t="s">
        <v>437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414</v>
      </c>
      <c r="DH110" s="929"/>
      <c r="DI110" s="929"/>
      <c r="DJ110" s="929"/>
      <c r="DK110" s="929"/>
      <c r="DL110" s="929" t="s">
        <v>414</v>
      </c>
      <c r="DM110" s="929"/>
      <c r="DN110" s="929"/>
      <c r="DO110" s="929"/>
      <c r="DP110" s="929"/>
      <c r="DQ110" s="929" t="s">
        <v>414</v>
      </c>
      <c r="DR110" s="929"/>
      <c r="DS110" s="929"/>
      <c r="DT110" s="929"/>
      <c r="DU110" s="929"/>
      <c r="DV110" s="930" t="s">
        <v>128</v>
      </c>
      <c r="DW110" s="930"/>
      <c r="DX110" s="930"/>
      <c r="DY110" s="930"/>
      <c r="DZ110" s="931"/>
    </row>
    <row r="111" spans="1:131" s="248" customFormat="1" ht="26.25" customHeight="1" x14ac:dyDescent="0.15">
      <c r="A111" s="858" t="s">
        <v>438</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128</v>
      </c>
      <c r="AB111" s="1010"/>
      <c r="AC111" s="1010"/>
      <c r="AD111" s="1010"/>
      <c r="AE111" s="1011"/>
      <c r="AF111" s="1012" t="s">
        <v>128</v>
      </c>
      <c r="AG111" s="1010"/>
      <c r="AH111" s="1010"/>
      <c r="AI111" s="1010"/>
      <c r="AJ111" s="1011"/>
      <c r="AK111" s="1012" t="s">
        <v>128</v>
      </c>
      <c r="AL111" s="1010"/>
      <c r="AM111" s="1010"/>
      <c r="AN111" s="1010"/>
      <c r="AO111" s="1011"/>
      <c r="AP111" s="1013" t="s">
        <v>128</v>
      </c>
      <c r="AQ111" s="1014"/>
      <c r="AR111" s="1014"/>
      <c r="AS111" s="1014"/>
      <c r="AT111" s="1015"/>
      <c r="AU111" s="1023"/>
      <c r="AV111" s="1024"/>
      <c r="AW111" s="1024"/>
      <c r="AX111" s="1024"/>
      <c r="AY111" s="1024"/>
      <c r="AZ111" s="899" t="s">
        <v>439</v>
      </c>
      <c r="BA111" s="834"/>
      <c r="BB111" s="834"/>
      <c r="BC111" s="834"/>
      <c r="BD111" s="834"/>
      <c r="BE111" s="834"/>
      <c r="BF111" s="834"/>
      <c r="BG111" s="834"/>
      <c r="BH111" s="834"/>
      <c r="BI111" s="834"/>
      <c r="BJ111" s="834"/>
      <c r="BK111" s="834"/>
      <c r="BL111" s="834"/>
      <c r="BM111" s="834"/>
      <c r="BN111" s="834"/>
      <c r="BO111" s="834"/>
      <c r="BP111" s="835"/>
      <c r="BQ111" s="900" t="s">
        <v>128</v>
      </c>
      <c r="BR111" s="901"/>
      <c r="BS111" s="901"/>
      <c r="BT111" s="901"/>
      <c r="BU111" s="901"/>
      <c r="BV111" s="901" t="s">
        <v>414</v>
      </c>
      <c r="BW111" s="901"/>
      <c r="BX111" s="901"/>
      <c r="BY111" s="901"/>
      <c r="BZ111" s="901"/>
      <c r="CA111" s="901" t="s">
        <v>414</v>
      </c>
      <c r="CB111" s="901"/>
      <c r="CC111" s="901"/>
      <c r="CD111" s="901"/>
      <c r="CE111" s="901"/>
      <c r="CF111" s="962" t="s">
        <v>414</v>
      </c>
      <c r="CG111" s="963"/>
      <c r="CH111" s="963"/>
      <c r="CI111" s="963"/>
      <c r="CJ111" s="963"/>
      <c r="CK111" s="1018"/>
      <c r="CL111" s="905"/>
      <c r="CM111" s="908" t="s">
        <v>440</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414</v>
      </c>
      <c r="DH111" s="901"/>
      <c r="DI111" s="901"/>
      <c r="DJ111" s="901"/>
      <c r="DK111" s="901"/>
      <c r="DL111" s="901" t="s">
        <v>414</v>
      </c>
      <c r="DM111" s="901"/>
      <c r="DN111" s="901"/>
      <c r="DO111" s="901"/>
      <c r="DP111" s="901"/>
      <c r="DQ111" s="901" t="s">
        <v>414</v>
      </c>
      <c r="DR111" s="901"/>
      <c r="DS111" s="901"/>
      <c r="DT111" s="901"/>
      <c r="DU111" s="901"/>
      <c r="DV111" s="878" t="s">
        <v>414</v>
      </c>
      <c r="DW111" s="878"/>
      <c r="DX111" s="878"/>
      <c r="DY111" s="878"/>
      <c r="DZ111" s="879"/>
    </row>
    <row r="112" spans="1:131" s="248" customFormat="1" ht="26.25" customHeight="1" x14ac:dyDescent="0.15">
      <c r="A112" s="1003" t="s">
        <v>441</v>
      </c>
      <c r="B112" s="1004"/>
      <c r="C112" s="834" t="s">
        <v>442</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414</v>
      </c>
      <c r="AB112" s="864"/>
      <c r="AC112" s="864"/>
      <c r="AD112" s="864"/>
      <c r="AE112" s="865"/>
      <c r="AF112" s="866" t="s">
        <v>414</v>
      </c>
      <c r="AG112" s="864"/>
      <c r="AH112" s="864"/>
      <c r="AI112" s="864"/>
      <c r="AJ112" s="865"/>
      <c r="AK112" s="866" t="s">
        <v>414</v>
      </c>
      <c r="AL112" s="864"/>
      <c r="AM112" s="864"/>
      <c r="AN112" s="864"/>
      <c r="AO112" s="865"/>
      <c r="AP112" s="911" t="s">
        <v>443</v>
      </c>
      <c r="AQ112" s="912"/>
      <c r="AR112" s="912"/>
      <c r="AS112" s="912"/>
      <c r="AT112" s="913"/>
      <c r="AU112" s="1023"/>
      <c r="AV112" s="1024"/>
      <c r="AW112" s="1024"/>
      <c r="AX112" s="1024"/>
      <c r="AY112" s="1024"/>
      <c r="AZ112" s="899" t="s">
        <v>444</v>
      </c>
      <c r="BA112" s="834"/>
      <c r="BB112" s="834"/>
      <c r="BC112" s="834"/>
      <c r="BD112" s="834"/>
      <c r="BE112" s="834"/>
      <c r="BF112" s="834"/>
      <c r="BG112" s="834"/>
      <c r="BH112" s="834"/>
      <c r="BI112" s="834"/>
      <c r="BJ112" s="834"/>
      <c r="BK112" s="834"/>
      <c r="BL112" s="834"/>
      <c r="BM112" s="834"/>
      <c r="BN112" s="834"/>
      <c r="BO112" s="834"/>
      <c r="BP112" s="835"/>
      <c r="BQ112" s="900">
        <v>1379173</v>
      </c>
      <c r="BR112" s="901"/>
      <c r="BS112" s="901"/>
      <c r="BT112" s="901"/>
      <c r="BU112" s="901"/>
      <c r="BV112" s="901">
        <v>1250884</v>
      </c>
      <c r="BW112" s="901"/>
      <c r="BX112" s="901"/>
      <c r="BY112" s="901"/>
      <c r="BZ112" s="901"/>
      <c r="CA112" s="901">
        <v>1167091</v>
      </c>
      <c r="CB112" s="901"/>
      <c r="CC112" s="901"/>
      <c r="CD112" s="901"/>
      <c r="CE112" s="901"/>
      <c r="CF112" s="962">
        <v>42.5</v>
      </c>
      <c r="CG112" s="963"/>
      <c r="CH112" s="963"/>
      <c r="CI112" s="963"/>
      <c r="CJ112" s="963"/>
      <c r="CK112" s="1018"/>
      <c r="CL112" s="905"/>
      <c r="CM112" s="908" t="s">
        <v>445</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414</v>
      </c>
      <c r="DH112" s="901"/>
      <c r="DI112" s="901"/>
      <c r="DJ112" s="901"/>
      <c r="DK112" s="901"/>
      <c r="DL112" s="901" t="s">
        <v>414</v>
      </c>
      <c r="DM112" s="901"/>
      <c r="DN112" s="901"/>
      <c r="DO112" s="901"/>
      <c r="DP112" s="901"/>
      <c r="DQ112" s="901" t="s">
        <v>414</v>
      </c>
      <c r="DR112" s="901"/>
      <c r="DS112" s="901"/>
      <c r="DT112" s="901"/>
      <c r="DU112" s="901"/>
      <c r="DV112" s="878" t="s">
        <v>414</v>
      </c>
      <c r="DW112" s="878"/>
      <c r="DX112" s="878"/>
      <c r="DY112" s="878"/>
      <c r="DZ112" s="879"/>
    </row>
    <row r="113" spans="1:130" s="248" customFormat="1" ht="26.25" customHeight="1" x14ac:dyDescent="0.15">
      <c r="A113" s="1005"/>
      <c r="B113" s="1006"/>
      <c r="C113" s="834" t="s">
        <v>446</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114078</v>
      </c>
      <c r="AB113" s="1010"/>
      <c r="AC113" s="1010"/>
      <c r="AD113" s="1010"/>
      <c r="AE113" s="1011"/>
      <c r="AF113" s="1012">
        <v>123980</v>
      </c>
      <c r="AG113" s="1010"/>
      <c r="AH113" s="1010"/>
      <c r="AI113" s="1010"/>
      <c r="AJ113" s="1011"/>
      <c r="AK113" s="1012">
        <v>141254</v>
      </c>
      <c r="AL113" s="1010"/>
      <c r="AM113" s="1010"/>
      <c r="AN113" s="1010"/>
      <c r="AO113" s="1011"/>
      <c r="AP113" s="1013">
        <v>5.0999999999999996</v>
      </c>
      <c r="AQ113" s="1014"/>
      <c r="AR113" s="1014"/>
      <c r="AS113" s="1014"/>
      <c r="AT113" s="1015"/>
      <c r="AU113" s="1023"/>
      <c r="AV113" s="1024"/>
      <c r="AW113" s="1024"/>
      <c r="AX113" s="1024"/>
      <c r="AY113" s="1024"/>
      <c r="AZ113" s="899" t="s">
        <v>447</v>
      </c>
      <c r="BA113" s="834"/>
      <c r="BB113" s="834"/>
      <c r="BC113" s="834"/>
      <c r="BD113" s="834"/>
      <c r="BE113" s="834"/>
      <c r="BF113" s="834"/>
      <c r="BG113" s="834"/>
      <c r="BH113" s="834"/>
      <c r="BI113" s="834"/>
      <c r="BJ113" s="834"/>
      <c r="BK113" s="834"/>
      <c r="BL113" s="834"/>
      <c r="BM113" s="834"/>
      <c r="BN113" s="834"/>
      <c r="BO113" s="834"/>
      <c r="BP113" s="835"/>
      <c r="BQ113" s="900">
        <v>396539</v>
      </c>
      <c r="BR113" s="901"/>
      <c r="BS113" s="901"/>
      <c r="BT113" s="901"/>
      <c r="BU113" s="901"/>
      <c r="BV113" s="901">
        <v>314506</v>
      </c>
      <c r="BW113" s="901"/>
      <c r="BX113" s="901"/>
      <c r="BY113" s="901"/>
      <c r="BZ113" s="901"/>
      <c r="CA113" s="901">
        <v>273489</v>
      </c>
      <c r="CB113" s="901"/>
      <c r="CC113" s="901"/>
      <c r="CD113" s="901"/>
      <c r="CE113" s="901"/>
      <c r="CF113" s="962">
        <v>10</v>
      </c>
      <c r="CG113" s="963"/>
      <c r="CH113" s="963"/>
      <c r="CI113" s="963"/>
      <c r="CJ113" s="963"/>
      <c r="CK113" s="1018"/>
      <c r="CL113" s="905"/>
      <c r="CM113" s="908" t="s">
        <v>448</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414</v>
      </c>
      <c r="DH113" s="864"/>
      <c r="DI113" s="864"/>
      <c r="DJ113" s="864"/>
      <c r="DK113" s="865"/>
      <c r="DL113" s="866" t="s">
        <v>414</v>
      </c>
      <c r="DM113" s="864"/>
      <c r="DN113" s="864"/>
      <c r="DO113" s="864"/>
      <c r="DP113" s="865"/>
      <c r="DQ113" s="866" t="s">
        <v>414</v>
      </c>
      <c r="DR113" s="864"/>
      <c r="DS113" s="864"/>
      <c r="DT113" s="864"/>
      <c r="DU113" s="865"/>
      <c r="DV113" s="911" t="s">
        <v>414</v>
      </c>
      <c r="DW113" s="912"/>
      <c r="DX113" s="912"/>
      <c r="DY113" s="912"/>
      <c r="DZ113" s="913"/>
    </row>
    <row r="114" spans="1:130" s="248" customFormat="1" ht="26.25" customHeight="1" x14ac:dyDescent="0.15">
      <c r="A114" s="1005"/>
      <c r="B114" s="1006"/>
      <c r="C114" s="834" t="s">
        <v>449</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27122</v>
      </c>
      <c r="AB114" s="864"/>
      <c r="AC114" s="864"/>
      <c r="AD114" s="864"/>
      <c r="AE114" s="865"/>
      <c r="AF114" s="866">
        <v>28322</v>
      </c>
      <c r="AG114" s="864"/>
      <c r="AH114" s="864"/>
      <c r="AI114" s="864"/>
      <c r="AJ114" s="865"/>
      <c r="AK114" s="866">
        <v>29535</v>
      </c>
      <c r="AL114" s="864"/>
      <c r="AM114" s="864"/>
      <c r="AN114" s="864"/>
      <c r="AO114" s="865"/>
      <c r="AP114" s="911">
        <v>1.1000000000000001</v>
      </c>
      <c r="AQ114" s="912"/>
      <c r="AR114" s="912"/>
      <c r="AS114" s="912"/>
      <c r="AT114" s="913"/>
      <c r="AU114" s="1023"/>
      <c r="AV114" s="1024"/>
      <c r="AW114" s="1024"/>
      <c r="AX114" s="1024"/>
      <c r="AY114" s="1024"/>
      <c r="AZ114" s="899" t="s">
        <v>450</v>
      </c>
      <c r="BA114" s="834"/>
      <c r="BB114" s="834"/>
      <c r="BC114" s="834"/>
      <c r="BD114" s="834"/>
      <c r="BE114" s="834"/>
      <c r="BF114" s="834"/>
      <c r="BG114" s="834"/>
      <c r="BH114" s="834"/>
      <c r="BI114" s="834"/>
      <c r="BJ114" s="834"/>
      <c r="BK114" s="834"/>
      <c r="BL114" s="834"/>
      <c r="BM114" s="834"/>
      <c r="BN114" s="834"/>
      <c r="BO114" s="834"/>
      <c r="BP114" s="835"/>
      <c r="BQ114" s="900">
        <v>1155882</v>
      </c>
      <c r="BR114" s="901"/>
      <c r="BS114" s="901"/>
      <c r="BT114" s="901"/>
      <c r="BU114" s="901"/>
      <c r="BV114" s="901">
        <v>1117715</v>
      </c>
      <c r="BW114" s="901"/>
      <c r="BX114" s="901"/>
      <c r="BY114" s="901"/>
      <c r="BZ114" s="901"/>
      <c r="CA114" s="901">
        <v>1065557</v>
      </c>
      <c r="CB114" s="901"/>
      <c r="CC114" s="901"/>
      <c r="CD114" s="901"/>
      <c r="CE114" s="901"/>
      <c r="CF114" s="962">
        <v>38.799999999999997</v>
      </c>
      <c r="CG114" s="963"/>
      <c r="CH114" s="963"/>
      <c r="CI114" s="963"/>
      <c r="CJ114" s="963"/>
      <c r="CK114" s="1018"/>
      <c r="CL114" s="905"/>
      <c r="CM114" s="908" t="s">
        <v>451</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414</v>
      </c>
      <c r="DH114" s="864"/>
      <c r="DI114" s="864"/>
      <c r="DJ114" s="864"/>
      <c r="DK114" s="865"/>
      <c r="DL114" s="866" t="s">
        <v>414</v>
      </c>
      <c r="DM114" s="864"/>
      <c r="DN114" s="864"/>
      <c r="DO114" s="864"/>
      <c r="DP114" s="865"/>
      <c r="DQ114" s="866" t="s">
        <v>414</v>
      </c>
      <c r="DR114" s="864"/>
      <c r="DS114" s="864"/>
      <c r="DT114" s="864"/>
      <c r="DU114" s="865"/>
      <c r="DV114" s="911" t="s">
        <v>414</v>
      </c>
      <c r="DW114" s="912"/>
      <c r="DX114" s="912"/>
      <c r="DY114" s="912"/>
      <c r="DZ114" s="913"/>
    </row>
    <row r="115" spans="1:130" s="248" customFormat="1" ht="26.25" customHeight="1" x14ac:dyDescent="0.15">
      <c r="A115" s="1005"/>
      <c r="B115" s="1006"/>
      <c r="C115" s="834" t="s">
        <v>452</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414</v>
      </c>
      <c r="AB115" s="1010"/>
      <c r="AC115" s="1010"/>
      <c r="AD115" s="1010"/>
      <c r="AE115" s="1011"/>
      <c r="AF115" s="1012" t="s">
        <v>414</v>
      </c>
      <c r="AG115" s="1010"/>
      <c r="AH115" s="1010"/>
      <c r="AI115" s="1010"/>
      <c r="AJ115" s="1011"/>
      <c r="AK115" s="1012" t="s">
        <v>414</v>
      </c>
      <c r="AL115" s="1010"/>
      <c r="AM115" s="1010"/>
      <c r="AN115" s="1010"/>
      <c r="AO115" s="1011"/>
      <c r="AP115" s="1013" t="s">
        <v>414</v>
      </c>
      <c r="AQ115" s="1014"/>
      <c r="AR115" s="1014"/>
      <c r="AS115" s="1014"/>
      <c r="AT115" s="1015"/>
      <c r="AU115" s="1023"/>
      <c r="AV115" s="1024"/>
      <c r="AW115" s="1024"/>
      <c r="AX115" s="1024"/>
      <c r="AY115" s="1024"/>
      <c r="AZ115" s="899" t="s">
        <v>453</v>
      </c>
      <c r="BA115" s="834"/>
      <c r="BB115" s="834"/>
      <c r="BC115" s="834"/>
      <c r="BD115" s="834"/>
      <c r="BE115" s="834"/>
      <c r="BF115" s="834"/>
      <c r="BG115" s="834"/>
      <c r="BH115" s="834"/>
      <c r="BI115" s="834"/>
      <c r="BJ115" s="834"/>
      <c r="BK115" s="834"/>
      <c r="BL115" s="834"/>
      <c r="BM115" s="834"/>
      <c r="BN115" s="834"/>
      <c r="BO115" s="834"/>
      <c r="BP115" s="835"/>
      <c r="BQ115" s="900" t="s">
        <v>414</v>
      </c>
      <c r="BR115" s="901"/>
      <c r="BS115" s="901"/>
      <c r="BT115" s="901"/>
      <c r="BU115" s="901"/>
      <c r="BV115" s="901" t="s">
        <v>414</v>
      </c>
      <c r="BW115" s="901"/>
      <c r="BX115" s="901"/>
      <c r="BY115" s="901"/>
      <c r="BZ115" s="901"/>
      <c r="CA115" s="901" t="s">
        <v>414</v>
      </c>
      <c r="CB115" s="901"/>
      <c r="CC115" s="901"/>
      <c r="CD115" s="901"/>
      <c r="CE115" s="901"/>
      <c r="CF115" s="962" t="s">
        <v>414</v>
      </c>
      <c r="CG115" s="963"/>
      <c r="CH115" s="963"/>
      <c r="CI115" s="963"/>
      <c r="CJ115" s="963"/>
      <c r="CK115" s="1018"/>
      <c r="CL115" s="905"/>
      <c r="CM115" s="899" t="s">
        <v>454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414</v>
      </c>
      <c r="DH115" s="864"/>
      <c r="DI115" s="864"/>
      <c r="DJ115" s="864"/>
      <c r="DK115" s="865"/>
      <c r="DL115" s="866" t="s">
        <v>414</v>
      </c>
      <c r="DM115" s="864"/>
      <c r="DN115" s="864"/>
      <c r="DO115" s="864"/>
      <c r="DP115" s="865"/>
      <c r="DQ115" s="866" t="s">
        <v>414</v>
      </c>
      <c r="DR115" s="864"/>
      <c r="DS115" s="864"/>
      <c r="DT115" s="864"/>
      <c r="DU115" s="865"/>
      <c r="DV115" s="911" t="s">
        <v>414</v>
      </c>
      <c r="DW115" s="912"/>
      <c r="DX115" s="912"/>
      <c r="DY115" s="912"/>
      <c r="DZ115" s="913"/>
    </row>
    <row r="116" spans="1:130" s="248" customFormat="1" ht="26.25" customHeight="1" x14ac:dyDescent="0.15">
      <c r="A116" s="1007"/>
      <c r="B116" s="1008"/>
      <c r="C116" s="967" t="s">
        <v>455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414</v>
      </c>
      <c r="AB116" s="864"/>
      <c r="AC116" s="864"/>
      <c r="AD116" s="864"/>
      <c r="AE116" s="865"/>
      <c r="AF116" s="866" t="s">
        <v>414</v>
      </c>
      <c r="AG116" s="864"/>
      <c r="AH116" s="864"/>
      <c r="AI116" s="864"/>
      <c r="AJ116" s="865"/>
      <c r="AK116" s="866" t="s">
        <v>414</v>
      </c>
      <c r="AL116" s="864"/>
      <c r="AM116" s="864"/>
      <c r="AN116" s="864"/>
      <c r="AO116" s="865"/>
      <c r="AP116" s="911" t="s">
        <v>414</v>
      </c>
      <c r="AQ116" s="912"/>
      <c r="AR116" s="912"/>
      <c r="AS116" s="912"/>
      <c r="AT116" s="913"/>
      <c r="AU116" s="1023"/>
      <c r="AV116" s="1024"/>
      <c r="AW116" s="1024"/>
      <c r="AX116" s="1024"/>
      <c r="AY116" s="1024"/>
      <c r="AZ116" s="950" t="s">
        <v>456</v>
      </c>
      <c r="BA116" s="951"/>
      <c r="BB116" s="951"/>
      <c r="BC116" s="951"/>
      <c r="BD116" s="951"/>
      <c r="BE116" s="951"/>
      <c r="BF116" s="951"/>
      <c r="BG116" s="951"/>
      <c r="BH116" s="951"/>
      <c r="BI116" s="951"/>
      <c r="BJ116" s="951"/>
      <c r="BK116" s="951"/>
      <c r="BL116" s="951"/>
      <c r="BM116" s="951"/>
      <c r="BN116" s="951"/>
      <c r="BO116" s="951"/>
      <c r="BP116" s="952"/>
      <c r="BQ116" s="900" t="s">
        <v>414</v>
      </c>
      <c r="BR116" s="901"/>
      <c r="BS116" s="901"/>
      <c r="BT116" s="901"/>
      <c r="BU116" s="901"/>
      <c r="BV116" s="901" t="s">
        <v>414</v>
      </c>
      <c r="BW116" s="901"/>
      <c r="BX116" s="901"/>
      <c r="BY116" s="901"/>
      <c r="BZ116" s="901"/>
      <c r="CA116" s="901" t="s">
        <v>414</v>
      </c>
      <c r="CB116" s="901"/>
      <c r="CC116" s="901"/>
      <c r="CD116" s="901"/>
      <c r="CE116" s="901"/>
      <c r="CF116" s="962" t="s">
        <v>414</v>
      </c>
      <c r="CG116" s="963"/>
      <c r="CH116" s="963"/>
      <c r="CI116" s="963"/>
      <c r="CJ116" s="963"/>
      <c r="CK116" s="1018"/>
      <c r="CL116" s="905"/>
      <c r="CM116" s="908" t="s">
        <v>457</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414</v>
      </c>
      <c r="DH116" s="864"/>
      <c r="DI116" s="864"/>
      <c r="DJ116" s="864"/>
      <c r="DK116" s="865"/>
      <c r="DL116" s="866" t="s">
        <v>414</v>
      </c>
      <c r="DM116" s="864"/>
      <c r="DN116" s="864"/>
      <c r="DO116" s="864"/>
      <c r="DP116" s="865"/>
      <c r="DQ116" s="866" t="s">
        <v>414</v>
      </c>
      <c r="DR116" s="864"/>
      <c r="DS116" s="864"/>
      <c r="DT116" s="864"/>
      <c r="DU116" s="865"/>
      <c r="DV116" s="911" t="s">
        <v>414</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458</v>
      </c>
      <c r="Z117" s="990"/>
      <c r="AA117" s="995">
        <v>827069</v>
      </c>
      <c r="AB117" s="996"/>
      <c r="AC117" s="996"/>
      <c r="AD117" s="996"/>
      <c r="AE117" s="997"/>
      <c r="AF117" s="998">
        <v>829937</v>
      </c>
      <c r="AG117" s="996"/>
      <c r="AH117" s="996"/>
      <c r="AI117" s="996"/>
      <c r="AJ117" s="997"/>
      <c r="AK117" s="998">
        <v>848989</v>
      </c>
      <c r="AL117" s="996"/>
      <c r="AM117" s="996"/>
      <c r="AN117" s="996"/>
      <c r="AO117" s="997"/>
      <c r="AP117" s="999"/>
      <c r="AQ117" s="1000"/>
      <c r="AR117" s="1000"/>
      <c r="AS117" s="1000"/>
      <c r="AT117" s="1001"/>
      <c r="AU117" s="1023"/>
      <c r="AV117" s="1024"/>
      <c r="AW117" s="1024"/>
      <c r="AX117" s="1024"/>
      <c r="AY117" s="1024"/>
      <c r="AZ117" s="950" t="s">
        <v>459</v>
      </c>
      <c r="BA117" s="951"/>
      <c r="BB117" s="951"/>
      <c r="BC117" s="951"/>
      <c r="BD117" s="951"/>
      <c r="BE117" s="951"/>
      <c r="BF117" s="951"/>
      <c r="BG117" s="951"/>
      <c r="BH117" s="951"/>
      <c r="BI117" s="951"/>
      <c r="BJ117" s="951"/>
      <c r="BK117" s="951"/>
      <c r="BL117" s="951"/>
      <c r="BM117" s="951"/>
      <c r="BN117" s="951"/>
      <c r="BO117" s="951"/>
      <c r="BP117" s="952"/>
      <c r="BQ117" s="900" t="s">
        <v>460</v>
      </c>
      <c r="BR117" s="901"/>
      <c r="BS117" s="901"/>
      <c r="BT117" s="901"/>
      <c r="BU117" s="901"/>
      <c r="BV117" s="901" t="s">
        <v>128</v>
      </c>
      <c r="BW117" s="901"/>
      <c r="BX117" s="901"/>
      <c r="BY117" s="901"/>
      <c r="BZ117" s="901"/>
      <c r="CA117" s="901" t="s">
        <v>128</v>
      </c>
      <c r="CB117" s="901"/>
      <c r="CC117" s="901"/>
      <c r="CD117" s="901"/>
      <c r="CE117" s="901"/>
      <c r="CF117" s="962" t="s">
        <v>461</v>
      </c>
      <c r="CG117" s="963"/>
      <c r="CH117" s="963"/>
      <c r="CI117" s="963"/>
      <c r="CJ117" s="963"/>
      <c r="CK117" s="1018"/>
      <c r="CL117" s="905"/>
      <c r="CM117" s="908" t="s">
        <v>462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128</v>
      </c>
      <c r="DH117" s="864"/>
      <c r="DI117" s="864"/>
      <c r="DJ117" s="864"/>
      <c r="DK117" s="865"/>
      <c r="DL117" s="866" t="s">
        <v>463</v>
      </c>
      <c r="DM117" s="864"/>
      <c r="DN117" s="864"/>
      <c r="DO117" s="864"/>
      <c r="DP117" s="865"/>
      <c r="DQ117" s="866" t="s">
        <v>460</v>
      </c>
      <c r="DR117" s="864"/>
      <c r="DS117" s="864"/>
      <c r="DT117" s="864"/>
      <c r="DU117" s="865"/>
      <c r="DV117" s="911" t="s">
        <v>128</v>
      </c>
      <c r="DW117" s="912"/>
      <c r="DX117" s="912"/>
      <c r="DY117" s="912"/>
      <c r="DZ117" s="913"/>
    </row>
    <row r="118" spans="1:130" s="248" customFormat="1" ht="26.25" customHeight="1" x14ac:dyDescent="0.15">
      <c r="A118" s="988" t="s">
        <v>433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430</v>
      </c>
      <c r="AB118" s="989"/>
      <c r="AC118" s="989"/>
      <c r="AD118" s="989"/>
      <c r="AE118" s="990"/>
      <c r="AF118" s="991" t="s">
        <v>431</v>
      </c>
      <c r="AG118" s="989"/>
      <c r="AH118" s="989"/>
      <c r="AI118" s="989"/>
      <c r="AJ118" s="990"/>
      <c r="AK118" s="991" t="s">
        <v>304</v>
      </c>
      <c r="AL118" s="989"/>
      <c r="AM118" s="989"/>
      <c r="AN118" s="989"/>
      <c r="AO118" s="990"/>
      <c r="AP118" s="992" t="s">
        <v>432</v>
      </c>
      <c r="AQ118" s="993"/>
      <c r="AR118" s="993"/>
      <c r="AS118" s="993"/>
      <c r="AT118" s="994"/>
      <c r="AU118" s="1023"/>
      <c r="AV118" s="1024"/>
      <c r="AW118" s="1024"/>
      <c r="AX118" s="1024"/>
      <c r="AY118" s="1024"/>
      <c r="AZ118" s="966" t="s">
        <v>464</v>
      </c>
      <c r="BA118" s="967"/>
      <c r="BB118" s="967"/>
      <c r="BC118" s="967"/>
      <c r="BD118" s="967"/>
      <c r="BE118" s="967"/>
      <c r="BF118" s="967"/>
      <c r="BG118" s="967"/>
      <c r="BH118" s="967"/>
      <c r="BI118" s="967"/>
      <c r="BJ118" s="967"/>
      <c r="BK118" s="967"/>
      <c r="BL118" s="967"/>
      <c r="BM118" s="967"/>
      <c r="BN118" s="967"/>
      <c r="BO118" s="967"/>
      <c r="BP118" s="968"/>
      <c r="BQ118" s="969" t="s">
        <v>463</v>
      </c>
      <c r="BR118" s="932"/>
      <c r="BS118" s="932"/>
      <c r="BT118" s="932"/>
      <c r="BU118" s="932"/>
      <c r="BV118" s="932" t="s">
        <v>128</v>
      </c>
      <c r="BW118" s="932"/>
      <c r="BX118" s="932"/>
      <c r="BY118" s="932"/>
      <c r="BZ118" s="932"/>
      <c r="CA118" s="932" t="s">
        <v>463</v>
      </c>
      <c r="CB118" s="932"/>
      <c r="CC118" s="932"/>
      <c r="CD118" s="932"/>
      <c r="CE118" s="932"/>
      <c r="CF118" s="962" t="s">
        <v>460</v>
      </c>
      <c r="CG118" s="963"/>
      <c r="CH118" s="963"/>
      <c r="CI118" s="963"/>
      <c r="CJ118" s="963"/>
      <c r="CK118" s="1018"/>
      <c r="CL118" s="905"/>
      <c r="CM118" s="908" t="s">
        <v>465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460</v>
      </c>
      <c r="DH118" s="864"/>
      <c r="DI118" s="864"/>
      <c r="DJ118" s="864"/>
      <c r="DK118" s="865"/>
      <c r="DL118" s="866" t="s">
        <v>463</v>
      </c>
      <c r="DM118" s="864"/>
      <c r="DN118" s="864"/>
      <c r="DO118" s="864"/>
      <c r="DP118" s="865"/>
      <c r="DQ118" s="866" t="s">
        <v>128</v>
      </c>
      <c r="DR118" s="864"/>
      <c r="DS118" s="864"/>
      <c r="DT118" s="864"/>
      <c r="DU118" s="865"/>
      <c r="DV118" s="911" t="s">
        <v>128</v>
      </c>
      <c r="DW118" s="912"/>
      <c r="DX118" s="912"/>
      <c r="DY118" s="912"/>
      <c r="DZ118" s="913"/>
    </row>
    <row r="119" spans="1:130" s="248" customFormat="1" ht="26.25" customHeight="1" x14ac:dyDescent="0.15">
      <c r="A119" s="902" t="s">
        <v>436</v>
      </c>
      <c r="B119" s="903"/>
      <c r="C119" s="978" t="s">
        <v>437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128</v>
      </c>
      <c r="AB119" s="982"/>
      <c r="AC119" s="982"/>
      <c r="AD119" s="982"/>
      <c r="AE119" s="983"/>
      <c r="AF119" s="984" t="s">
        <v>128</v>
      </c>
      <c r="AG119" s="982"/>
      <c r="AH119" s="982"/>
      <c r="AI119" s="982"/>
      <c r="AJ119" s="983"/>
      <c r="AK119" s="984" t="s">
        <v>128</v>
      </c>
      <c r="AL119" s="982"/>
      <c r="AM119" s="982"/>
      <c r="AN119" s="982"/>
      <c r="AO119" s="983"/>
      <c r="AP119" s="985" t="s">
        <v>128</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466</v>
      </c>
      <c r="BP119" s="965"/>
      <c r="BQ119" s="969">
        <v>9667939</v>
      </c>
      <c r="BR119" s="932"/>
      <c r="BS119" s="932"/>
      <c r="BT119" s="932"/>
      <c r="BU119" s="932"/>
      <c r="BV119" s="932">
        <v>9320976</v>
      </c>
      <c r="BW119" s="932"/>
      <c r="BX119" s="932"/>
      <c r="BY119" s="932"/>
      <c r="BZ119" s="932"/>
      <c r="CA119" s="932">
        <v>9020683</v>
      </c>
      <c r="CB119" s="932"/>
      <c r="CC119" s="932"/>
      <c r="CD119" s="932"/>
      <c r="CE119" s="932"/>
      <c r="CF119" s="830"/>
      <c r="CG119" s="831"/>
      <c r="CH119" s="831"/>
      <c r="CI119" s="831"/>
      <c r="CJ119" s="921"/>
      <c r="CK119" s="1019"/>
      <c r="CL119" s="907"/>
      <c r="CM119" s="925" t="s">
        <v>467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128</v>
      </c>
      <c r="DH119" s="847"/>
      <c r="DI119" s="847"/>
      <c r="DJ119" s="847"/>
      <c r="DK119" s="848"/>
      <c r="DL119" s="849" t="s">
        <v>128</v>
      </c>
      <c r="DM119" s="847"/>
      <c r="DN119" s="847"/>
      <c r="DO119" s="847"/>
      <c r="DP119" s="848"/>
      <c r="DQ119" s="849" t="s">
        <v>463</v>
      </c>
      <c r="DR119" s="847"/>
      <c r="DS119" s="847"/>
      <c r="DT119" s="847"/>
      <c r="DU119" s="848"/>
      <c r="DV119" s="935" t="s">
        <v>463</v>
      </c>
      <c r="DW119" s="936"/>
      <c r="DX119" s="936"/>
      <c r="DY119" s="936"/>
      <c r="DZ119" s="937"/>
    </row>
    <row r="120" spans="1:130" s="248" customFormat="1" ht="26.25" customHeight="1" x14ac:dyDescent="0.15">
      <c r="A120" s="904"/>
      <c r="B120" s="905"/>
      <c r="C120" s="908" t="s">
        <v>440</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460</v>
      </c>
      <c r="AB120" s="864"/>
      <c r="AC120" s="864"/>
      <c r="AD120" s="864"/>
      <c r="AE120" s="865"/>
      <c r="AF120" s="866" t="s">
        <v>128</v>
      </c>
      <c r="AG120" s="864"/>
      <c r="AH120" s="864"/>
      <c r="AI120" s="864"/>
      <c r="AJ120" s="865"/>
      <c r="AK120" s="866" t="s">
        <v>128</v>
      </c>
      <c r="AL120" s="864"/>
      <c r="AM120" s="864"/>
      <c r="AN120" s="864"/>
      <c r="AO120" s="865"/>
      <c r="AP120" s="911" t="s">
        <v>463</v>
      </c>
      <c r="AQ120" s="912"/>
      <c r="AR120" s="912"/>
      <c r="AS120" s="912"/>
      <c r="AT120" s="913"/>
      <c r="AU120" s="970" t="s">
        <v>468</v>
      </c>
      <c r="AV120" s="971"/>
      <c r="AW120" s="971"/>
      <c r="AX120" s="971"/>
      <c r="AY120" s="972"/>
      <c r="AZ120" s="947" t="s">
        <v>469</v>
      </c>
      <c r="BA120" s="892"/>
      <c r="BB120" s="892"/>
      <c r="BC120" s="892"/>
      <c r="BD120" s="892"/>
      <c r="BE120" s="892"/>
      <c r="BF120" s="892"/>
      <c r="BG120" s="892"/>
      <c r="BH120" s="892"/>
      <c r="BI120" s="892"/>
      <c r="BJ120" s="892"/>
      <c r="BK120" s="892"/>
      <c r="BL120" s="892"/>
      <c r="BM120" s="892"/>
      <c r="BN120" s="892"/>
      <c r="BO120" s="892"/>
      <c r="BP120" s="893"/>
      <c r="BQ120" s="948">
        <v>3553528</v>
      </c>
      <c r="BR120" s="929"/>
      <c r="BS120" s="929"/>
      <c r="BT120" s="929"/>
      <c r="BU120" s="929"/>
      <c r="BV120" s="929">
        <v>3310067</v>
      </c>
      <c r="BW120" s="929"/>
      <c r="BX120" s="929"/>
      <c r="BY120" s="929"/>
      <c r="BZ120" s="929"/>
      <c r="CA120" s="929">
        <v>3299463</v>
      </c>
      <c r="CB120" s="929"/>
      <c r="CC120" s="929"/>
      <c r="CD120" s="929"/>
      <c r="CE120" s="929"/>
      <c r="CF120" s="953">
        <v>120.1</v>
      </c>
      <c r="CG120" s="954"/>
      <c r="CH120" s="954"/>
      <c r="CI120" s="954"/>
      <c r="CJ120" s="954"/>
      <c r="CK120" s="955" t="s">
        <v>470</v>
      </c>
      <c r="CL120" s="939"/>
      <c r="CM120" s="939"/>
      <c r="CN120" s="939"/>
      <c r="CO120" s="940"/>
      <c r="CP120" s="959" t="s">
        <v>406</v>
      </c>
      <c r="CQ120" s="960"/>
      <c r="CR120" s="960"/>
      <c r="CS120" s="960"/>
      <c r="CT120" s="960"/>
      <c r="CU120" s="960"/>
      <c r="CV120" s="960"/>
      <c r="CW120" s="960"/>
      <c r="CX120" s="960"/>
      <c r="CY120" s="960"/>
      <c r="CZ120" s="960"/>
      <c r="DA120" s="960"/>
      <c r="DB120" s="960"/>
      <c r="DC120" s="960"/>
      <c r="DD120" s="960"/>
      <c r="DE120" s="960"/>
      <c r="DF120" s="961"/>
      <c r="DG120" s="948">
        <v>1379173</v>
      </c>
      <c r="DH120" s="929"/>
      <c r="DI120" s="929"/>
      <c r="DJ120" s="929"/>
      <c r="DK120" s="929"/>
      <c r="DL120" s="929">
        <v>1250884</v>
      </c>
      <c r="DM120" s="929"/>
      <c r="DN120" s="929"/>
      <c r="DO120" s="929"/>
      <c r="DP120" s="929"/>
      <c r="DQ120" s="929">
        <v>1167091</v>
      </c>
      <c r="DR120" s="929"/>
      <c r="DS120" s="929"/>
      <c r="DT120" s="929"/>
      <c r="DU120" s="929"/>
      <c r="DV120" s="930">
        <v>42.5</v>
      </c>
      <c r="DW120" s="930"/>
      <c r="DX120" s="930"/>
      <c r="DY120" s="930"/>
      <c r="DZ120" s="931"/>
    </row>
    <row r="121" spans="1:130" s="248" customFormat="1" ht="26.25" customHeight="1" x14ac:dyDescent="0.15">
      <c r="A121" s="904"/>
      <c r="B121" s="905"/>
      <c r="C121" s="950" t="s">
        <v>471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463</v>
      </c>
      <c r="AB121" s="864"/>
      <c r="AC121" s="864"/>
      <c r="AD121" s="864"/>
      <c r="AE121" s="865"/>
      <c r="AF121" s="866" t="s">
        <v>460</v>
      </c>
      <c r="AG121" s="864"/>
      <c r="AH121" s="864"/>
      <c r="AI121" s="864"/>
      <c r="AJ121" s="865"/>
      <c r="AK121" s="866" t="s">
        <v>128</v>
      </c>
      <c r="AL121" s="864"/>
      <c r="AM121" s="864"/>
      <c r="AN121" s="864"/>
      <c r="AO121" s="865"/>
      <c r="AP121" s="911" t="s">
        <v>460</v>
      </c>
      <c r="AQ121" s="912"/>
      <c r="AR121" s="912"/>
      <c r="AS121" s="912"/>
      <c r="AT121" s="913"/>
      <c r="AU121" s="973"/>
      <c r="AV121" s="974"/>
      <c r="AW121" s="974"/>
      <c r="AX121" s="974"/>
      <c r="AY121" s="975"/>
      <c r="AZ121" s="899" t="s">
        <v>472</v>
      </c>
      <c r="BA121" s="834"/>
      <c r="BB121" s="834"/>
      <c r="BC121" s="834"/>
      <c r="BD121" s="834"/>
      <c r="BE121" s="834"/>
      <c r="BF121" s="834"/>
      <c r="BG121" s="834"/>
      <c r="BH121" s="834"/>
      <c r="BI121" s="834"/>
      <c r="BJ121" s="834"/>
      <c r="BK121" s="834"/>
      <c r="BL121" s="834"/>
      <c r="BM121" s="834"/>
      <c r="BN121" s="834"/>
      <c r="BO121" s="834"/>
      <c r="BP121" s="835"/>
      <c r="BQ121" s="900" t="s">
        <v>128</v>
      </c>
      <c r="BR121" s="901"/>
      <c r="BS121" s="901"/>
      <c r="BT121" s="901"/>
      <c r="BU121" s="901"/>
      <c r="BV121" s="901" t="s">
        <v>128</v>
      </c>
      <c r="BW121" s="901"/>
      <c r="BX121" s="901"/>
      <c r="BY121" s="901"/>
      <c r="BZ121" s="901"/>
      <c r="CA121" s="901" t="s">
        <v>128</v>
      </c>
      <c r="CB121" s="901"/>
      <c r="CC121" s="901"/>
      <c r="CD121" s="901"/>
      <c r="CE121" s="901"/>
      <c r="CF121" s="962" t="s">
        <v>128</v>
      </c>
      <c r="CG121" s="963"/>
      <c r="CH121" s="963"/>
      <c r="CI121" s="963"/>
      <c r="CJ121" s="963"/>
      <c r="CK121" s="956"/>
      <c r="CL121" s="942"/>
      <c r="CM121" s="942"/>
      <c r="CN121" s="942"/>
      <c r="CO121" s="943"/>
      <c r="CP121" s="922" t="s">
        <v>473</v>
      </c>
      <c r="CQ121" s="923"/>
      <c r="CR121" s="923"/>
      <c r="CS121" s="923"/>
      <c r="CT121" s="923"/>
      <c r="CU121" s="923"/>
      <c r="CV121" s="923"/>
      <c r="CW121" s="923"/>
      <c r="CX121" s="923"/>
      <c r="CY121" s="923"/>
      <c r="CZ121" s="923"/>
      <c r="DA121" s="923"/>
      <c r="DB121" s="923"/>
      <c r="DC121" s="923"/>
      <c r="DD121" s="923"/>
      <c r="DE121" s="923"/>
      <c r="DF121" s="924"/>
      <c r="DG121" s="900" t="s">
        <v>460</v>
      </c>
      <c r="DH121" s="901"/>
      <c r="DI121" s="901"/>
      <c r="DJ121" s="901"/>
      <c r="DK121" s="901"/>
      <c r="DL121" s="901" t="s">
        <v>128</v>
      </c>
      <c r="DM121" s="901"/>
      <c r="DN121" s="901"/>
      <c r="DO121" s="901"/>
      <c r="DP121" s="901"/>
      <c r="DQ121" s="901" t="s">
        <v>128</v>
      </c>
      <c r="DR121" s="901"/>
      <c r="DS121" s="901"/>
      <c r="DT121" s="901"/>
      <c r="DU121" s="901"/>
      <c r="DV121" s="878" t="s">
        <v>128</v>
      </c>
      <c r="DW121" s="878"/>
      <c r="DX121" s="878"/>
      <c r="DY121" s="878"/>
      <c r="DZ121" s="879"/>
    </row>
    <row r="122" spans="1:130" s="248" customFormat="1" ht="26.25" customHeight="1" x14ac:dyDescent="0.15">
      <c r="A122" s="904"/>
      <c r="B122" s="905"/>
      <c r="C122" s="908" t="s">
        <v>451</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128</v>
      </c>
      <c r="AB122" s="864"/>
      <c r="AC122" s="864"/>
      <c r="AD122" s="864"/>
      <c r="AE122" s="865"/>
      <c r="AF122" s="866" t="s">
        <v>128</v>
      </c>
      <c r="AG122" s="864"/>
      <c r="AH122" s="864"/>
      <c r="AI122" s="864"/>
      <c r="AJ122" s="865"/>
      <c r="AK122" s="866" t="s">
        <v>128</v>
      </c>
      <c r="AL122" s="864"/>
      <c r="AM122" s="864"/>
      <c r="AN122" s="864"/>
      <c r="AO122" s="865"/>
      <c r="AP122" s="911" t="s">
        <v>463</v>
      </c>
      <c r="AQ122" s="912"/>
      <c r="AR122" s="912"/>
      <c r="AS122" s="912"/>
      <c r="AT122" s="913"/>
      <c r="AU122" s="973"/>
      <c r="AV122" s="974"/>
      <c r="AW122" s="974"/>
      <c r="AX122" s="974"/>
      <c r="AY122" s="975"/>
      <c r="AZ122" s="966" t="s">
        <v>474</v>
      </c>
      <c r="BA122" s="967"/>
      <c r="BB122" s="967"/>
      <c r="BC122" s="967"/>
      <c r="BD122" s="967"/>
      <c r="BE122" s="967"/>
      <c r="BF122" s="967"/>
      <c r="BG122" s="967"/>
      <c r="BH122" s="967"/>
      <c r="BI122" s="967"/>
      <c r="BJ122" s="967"/>
      <c r="BK122" s="967"/>
      <c r="BL122" s="967"/>
      <c r="BM122" s="967"/>
      <c r="BN122" s="967"/>
      <c r="BO122" s="967"/>
      <c r="BP122" s="968"/>
      <c r="BQ122" s="969">
        <v>5632155</v>
      </c>
      <c r="BR122" s="932"/>
      <c r="BS122" s="932"/>
      <c r="BT122" s="932"/>
      <c r="BU122" s="932"/>
      <c r="BV122" s="932">
        <v>5939484</v>
      </c>
      <c r="BW122" s="932"/>
      <c r="BX122" s="932"/>
      <c r="BY122" s="932"/>
      <c r="BZ122" s="932"/>
      <c r="CA122" s="932">
        <v>5781695</v>
      </c>
      <c r="CB122" s="932"/>
      <c r="CC122" s="932"/>
      <c r="CD122" s="932"/>
      <c r="CE122" s="932"/>
      <c r="CF122" s="933">
        <v>210.5</v>
      </c>
      <c r="CG122" s="934"/>
      <c r="CH122" s="934"/>
      <c r="CI122" s="934"/>
      <c r="CJ122" s="934"/>
      <c r="CK122" s="956"/>
      <c r="CL122" s="942"/>
      <c r="CM122" s="942"/>
      <c r="CN122" s="942"/>
      <c r="CO122" s="943"/>
      <c r="CP122" s="922" t="s">
        <v>403</v>
      </c>
      <c r="CQ122" s="923"/>
      <c r="CR122" s="923"/>
      <c r="CS122" s="923"/>
      <c r="CT122" s="923"/>
      <c r="CU122" s="923"/>
      <c r="CV122" s="923"/>
      <c r="CW122" s="923"/>
      <c r="CX122" s="923"/>
      <c r="CY122" s="923"/>
      <c r="CZ122" s="923"/>
      <c r="DA122" s="923"/>
      <c r="DB122" s="923"/>
      <c r="DC122" s="923"/>
      <c r="DD122" s="923"/>
      <c r="DE122" s="923"/>
      <c r="DF122" s="924"/>
      <c r="DG122" s="900" t="s">
        <v>128</v>
      </c>
      <c r="DH122" s="901"/>
      <c r="DI122" s="901"/>
      <c r="DJ122" s="901"/>
      <c r="DK122" s="901"/>
      <c r="DL122" s="901" t="s">
        <v>128</v>
      </c>
      <c r="DM122" s="901"/>
      <c r="DN122" s="901"/>
      <c r="DO122" s="901"/>
      <c r="DP122" s="901"/>
      <c r="DQ122" s="901" t="s">
        <v>128</v>
      </c>
      <c r="DR122" s="901"/>
      <c r="DS122" s="901"/>
      <c r="DT122" s="901"/>
      <c r="DU122" s="901"/>
      <c r="DV122" s="878" t="s">
        <v>128</v>
      </c>
      <c r="DW122" s="878"/>
      <c r="DX122" s="878"/>
      <c r="DY122" s="878"/>
      <c r="DZ122" s="879"/>
    </row>
    <row r="123" spans="1:130" s="248" customFormat="1" ht="26.25" customHeight="1" x14ac:dyDescent="0.15">
      <c r="A123" s="904"/>
      <c r="B123" s="905"/>
      <c r="C123" s="908" t="s">
        <v>457</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463</v>
      </c>
      <c r="AB123" s="864"/>
      <c r="AC123" s="864"/>
      <c r="AD123" s="864"/>
      <c r="AE123" s="865"/>
      <c r="AF123" s="866" t="s">
        <v>128</v>
      </c>
      <c r="AG123" s="864"/>
      <c r="AH123" s="864"/>
      <c r="AI123" s="864"/>
      <c r="AJ123" s="865"/>
      <c r="AK123" s="866" t="s">
        <v>463</v>
      </c>
      <c r="AL123" s="864"/>
      <c r="AM123" s="864"/>
      <c r="AN123" s="864"/>
      <c r="AO123" s="865"/>
      <c r="AP123" s="911" t="s">
        <v>460</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475</v>
      </c>
      <c r="BP123" s="965"/>
      <c r="BQ123" s="919">
        <v>9185683</v>
      </c>
      <c r="BR123" s="920"/>
      <c r="BS123" s="920"/>
      <c r="BT123" s="920"/>
      <c r="BU123" s="920"/>
      <c r="BV123" s="920">
        <v>9249551</v>
      </c>
      <c r="BW123" s="920"/>
      <c r="BX123" s="920"/>
      <c r="BY123" s="920"/>
      <c r="BZ123" s="920"/>
      <c r="CA123" s="920">
        <v>9081158</v>
      </c>
      <c r="CB123" s="920"/>
      <c r="CC123" s="920"/>
      <c r="CD123" s="920"/>
      <c r="CE123" s="920"/>
      <c r="CF123" s="830"/>
      <c r="CG123" s="831"/>
      <c r="CH123" s="831"/>
      <c r="CI123" s="831"/>
      <c r="CJ123" s="921"/>
      <c r="CK123" s="956"/>
      <c r="CL123" s="942"/>
      <c r="CM123" s="942"/>
      <c r="CN123" s="942"/>
      <c r="CO123" s="943"/>
      <c r="CP123" s="922" t="s">
        <v>402</v>
      </c>
      <c r="CQ123" s="923"/>
      <c r="CR123" s="923"/>
      <c r="CS123" s="923"/>
      <c r="CT123" s="923"/>
      <c r="CU123" s="923"/>
      <c r="CV123" s="923"/>
      <c r="CW123" s="923"/>
      <c r="CX123" s="923"/>
      <c r="CY123" s="923"/>
      <c r="CZ123" s="923"/>
      <c r="DA123" s="923"/>
      <c r="DB123" s="923"/>
      <c r="DC123" s="923"/>
      <c r="DD123" s="923"/>
      <c r="DE123" s="923"/>
      <c r="DF123" s="924"/>
      <c r="DG123" s="863" t="s">
        <v>128</v>
      </c>
      <c r="DH123" s="864"/>
      <c r="DI123" s="864"/>
      <c r="DJ123" s="864"/>
      <c r="DK123" s="865"/>
      <c r="DL123" s="866" t="s">
        <v>128</v>
      </c>
      <c r="DM123" s="864"/>
      <c r="DN123" s="864"/>
      <c r="DO123" s="864"/>
      <c r="DP123" s="865"/>
      <c r="DQ123" s="866" t="s">
        <v>128</v>
      </c>
      <c r="DR123" s="864"/>
      <c r="DS123" s="864"/>
      <c r="DT123" s="864"/>
      <c r="DU123" s="865"/>
      <c r="DV123" s="911" t="s">
        <v>463</v>
      </c>
      <c r="DW123" s="912"/>
      <c r="DX123" s="912"/>
      <c r="DY123" s="912"/>
      <c r="DZ123" s="913"/>
    </row>
    <row r="124" spans="1:130" s="248" customFormat="1" ht="26.25" customHeight="1" thickBot="1" x14ac:dyDescent="0.2">
      <c r="A124" s="904"/>
      <c r="B124" s="905"/>
      <c r="C124" s="908" t="s">
        <v>462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460</v>
      </c>
      <c r="AB124" s="864"/>
      <c r="AC124" s="864"/>
      <c r="AD124" s="864"/>
      <c r="AE124" s="865"/>
      <c r="AF124" s="866" t="s">
        <v>463</v>
      </c>
      <c r="AG124" s="864"/>
      <c r="AH124" s="864"/>
      <c r="AI124" s="864"/>
      <c r="AJ124" s="865"/>
      <c r="AK124" s="866" t="s">
        <v>128</v>
      </c>
      <c r="AL124" s="864"/>
      <c r="AM124" s="864"/>
      <c r="AN124" s="864"/>
      <c r="AO124" s="865"/>
      <c r="AP124" s="911" t="s">
        <v>461</v>
      </c>
      <c r="AQ124" s="912"/>
      <c r="AR124" s="912"/>
      <c r="AS124" s="912"/>
      <c r="AT124" s="913"/>
      <c r="AU124" s="914" t="s">
        <v>476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18.5</v>
      </c>
      <c r="BR124" s="918"/>
      <c r="BS124" s="918"/>
      <c r="BT124" s="918"/>
      <c r="BU124" s="918"/>
      <c r="BV124" s="918">
        <v>2.7</v>
      </c>
      <c r="BW124" s="918"/>
      <c r="BX124" s="918"/>
      <c r="BY124" s="918"/>
      <c r="BZ124" s="918"/>
      <c r="CA124" s="918" t="s">
        <v>128</v>
      </c>
      <c r="CB124" s="918"/>
      <c r="CC124" s="918"/>
      <c r="CD124" s="918"/>
      <c r="CE124" s="918"/>
      <c r="CF124" s="808"/>
      <c r="CG124" s="809"/>
      <c r="CH124" s="809"/>
      <c r="CI124" s="809"/>
      <c r="CJ124" s="949"/>
      <c r="CK124" s="957"/>
      <c r="CL124" s="957"/>
      <c r="CM124" s="957"/>
      <c r="CN124" s="957"/>
      <c r="CO124" s="958"/>
      <c r="CP124" s="922" t="s">
        <v>477</v>
      </c>
      <c r="CQ124" s="923"/>
      <c r="CR124" s="923"/>
      <c r="CS124" s="923"/>
      <c r="CT124" s="923"/>
      <c r="CU124" s="923"/>
      <c r="CV124" s="923"/>
      <c r="CW124" s="923"/>
      <c r="CX124" s="923"/>
      <c r="CY124" s="923"/>
      <c r="CZ124" s="923"/>
      <c r="DA124" s="923"/>
      <c r="DB124" s="923"/>
      <c r="DC124" s="923"/>
      <c r="DD124" s="923"/>
      <c r="DE124" s="923"/>
      <c r="DF124" s="924"/>
      <c r="DG124" s="846" t="s">
        <v>128</v>
      </c>
      <c r="DH124" s="847"/>
      <c r="DI124" s="847"/>
      <c r="DJ124" s="847"/>
      <c r="DK124" s="848"/>
      <c r="DL124" s="849" t="s">
        <v>460</v>
      </c>
      <c r="DM124" s="847"/>
      <c r="DN124" s="847"/>
      <c r="DO124" s="847"/>
      <c r="DP124" s="848"/>
      <c r="DQ124" s="849" t="s">
        <v>128</v>
      </c>
      <c r="DR124" s="847"/>
      <c r="DS124" s="847"/>
      <c r="DT124" s="847"/>
      <c r="DU124" s="848"/>
      <c r="DV124" s="935" t="s">
        <v>128</v>
      </c>
      <c r="DW124" s="936"/>
      <c r="DX124" s="936"/>
      <c r="DY124" s="936"/>
      <c r="DZ124" s="937"/>
    </row>
    <row r="125" spans="1:130" s="248" customFormat="1" ht="26.25" customHeight="1" x14ac:dyDescent="0.15">
      <c r="A125" s="904"/>
      <c r="B125" s="905"/>
      <c r="C125" s="908" t="s">
        <v>465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128</v>
      </c>
      <c r="AB125" s="864"/>
      <c r="AC125" s="864"/>
      <c r="AD125" s="864"/>
      <c r="AE125" s="865"/>
      <c r="AF125" s="866" t="s">
        <v>128</v>
      </c>
      <c r="AG125" s="864"/>
      <c r="AH125" s="864"/>
      <c r="AI125" s="864"/>
      <c r="AJ125" s="865"/>
      <c r="AK125" s="866" t="s">
        <v>128</v>
      </c>
      <c r="AL125" s="864"/>
      <c r="AM125" s="864"/>
      <c r="AN125" s="864"/>
      <c r="AO125" s="865"/>
      <c r="AP125" s="911" t="s">
        <v>128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478</v>
      </c>
      <c r="CL125" s="939"/>
      <c r="CM125" s="939"/>
      <c r="CN125" s="939"/>
      <c r="CO125" s="940"/>
      <c r="CP125" s="947" t="s">
        <v>479</v>
      </c>
      <c r="CQ125" s="892"/>
      <c r="CR125" s="892"/>
      <c r="CS125" s="892"/>
      <c r="CT125" s="892"/>
      <c r="CU125" s="892"/>
      <c r="CV125" s="892"/>
      <c r="CW125" s="892"/>
      <c r="CX125" s="892"/>
      <c r="CY125" s="892"/>
      <c r="CZ125" s="892"/>
      <c r="DA125" s="892"/>
      <c r="DB125" s="892"/>
      <c r="DC125" s="892"/>
      <c r="DD125" s="892"/>
      <c r="DE125" s="892"/>
      <c r="DF125" s="893"/>
      <c r="DG125" s="948" t="s">
        <v>128</v>
      </c>
      <c r="DH125" s="929"/>
      <c r="DI125" s="929"/>
      <c r="DJ125" s="929"/>
      <c r="DK125" s="929"/>
      <c r="DL125" s="929" t="s">
        <v>460</v>
      </c>
      <c r="DM125" s="929"/>
      <c r="DN125" s="929"/>
      <c r="DO125" s="929"/>
      <c r="DP125" s="929"/>
      <c r="DQ125" s="929" t="s">
        <v>128</v>
      </c>
      <c r="DR125" s="929"/>
      <c r="DS125" s="929"/>
      <c r="DT125" s="929"/>
      <c r="DU125" s="929"/>
      <c r="DV125" s="930" t="s">
        <v>128</v>
      </c>
      <c r="DW125" s="930"/>
      <c r="DX125" s="930"/>
      <c r="DY125" s="930"/>
      <c r="DZ125" s="931"/>
    </row>
    <row r="126" spans="1:130" s="248" customFormat="1" ht="26.25" customHeight="1" thickBot="1" x14ac:dyDescent="0.2">
      <c r="A126" s="904"/>
      <c r="B126" s="905"/>
      <c r="C126" s="908" t="s">
        <v>467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128</v>
      </c>
      <c r="AB126" s="864"/>
      <c r="AC126" s="864"/>
      <c r="AD126" s="864"/>
      <c r="AE126" s="865"/>
      <c r="AF126" s="866" t="s">
        <v>128</v>
      </c>
      <c r="AG126" s="864"/>
      <c r="AH126" s="864"/>
      <c r="AI126" s="864"/>
      <c r="AJ126" s="865"/>
      <c r="AK126" s="866" t="s">
        <v>128</v>
      </c>
      <c r="AL126" s="864"/>
      <c r="AM126" s="864"/>
      <c r="AN126" s="864"/>
      <c r="AO126" s="865"/>
      <c r="AP126" s="911" t="s">
        <v>128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480</v>
      </c>
      <c r="CQ126" s="834"/>
      <c r="CR126" s="834"/>
      <c r="CS126" s="834"/>
      <c r="CT126" s="834"/>
      <c r="CU126" s="834"/>
      <c r="CV126" s="834"/>
      <c r="CW126" s="834"/>
      <c r="CX126" s="834"/>
      <c r="CY126" s="834"/>
      <c r="CZ126" s="834"/>
      <c r="DA126" s="834"/>
      <c r="DB126" s="834"/>
      <c r="DC126" s="834"/>
      <c r="DD126" s="834"/>
      <c r="DE126" s="834"/>
      <c r="DF126" s="835"/>
      <c r="DG126" s="900" t="s">
        <v>460</v>
      </c>
      <c r="DH126" s="901"/>
      <c r="DI126" s="901"/>
      <c r="DJ126" s="901"/>
      <c r="DK126" s="901"/>
      <c r="DL126" s="901" t="s">
        <v>128</v>
      </c>
      <c r="DM126" s="901"/>
      <c r="DN126" s="901"/>
      <c r="DO126" s="901"/>
      <c r="DP126" s="901"/>
      <c r="DQ126" s="901" t="s">
        <v>128</v>
      </c>
      <c r="DR126" s="901"/>
      <c r="DS126" s="901"/>
      <c r="DT126" s="901"/>
      <c r="DU126" s="901"/>
      <c r="DV126" s="878" t="s">
        <v>128</v>
      </c>
      <c r="DW126" s="878"/>
      <c r="DX126" s="878"/>
      <c r="DY126" s="878"/>
      <c r="DZ126" s="879"/>
    </row>
    <row r="127" spans="1:130" s="248" customFormat="1" ht="26.25" customHeight="1" x14ac:dyDescent="0.15">
      <c r="A127" s="906"/>
      <c r="B127" s="907"/>
      <c r="C127" s="925" t="s">
        <v>481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128</v>
      </c>
      <c r="AB127" s="864"/>
      <c r="AC127" s="864"/>
      <c r="AD127" s="864"/>
      <c r="AE127" s="865"/>
      <c r="AF127" s="866" t="s">
        <v>128</v>
      </c>
      <c r="AG127" s="864"/>
      <c r="AH127" s="864"/>
      <c r="AI127" s="864"/>
      <c r="AJ127" s="865"/>
      <c r="AK127" s="866" t="s">
        <v>128</v>
      </c>
      <c r="AL127" s="864"/>
      <c r="AM127" s="864"/>
      <c r="AN127" s="864"/>
      <c r="AO127" s="865"/>
      <c r="AP127" s="911" t="s">
        <v>460</v>
      </c>
      <c r="AQ127" s="912"/>
      <c r="AR127" s="912"/>
      <c r="AS127" s="912"/>
      <c r="AT127" s="913"/>
      <c r="AU127" s="284"/>
      <c r="AV127" s="284"/>
      <c r="AW127" s="284"/>
      <c r="AX127" s="928" t="s">
        <v>482</v>
      </c>
      <c r="AY127" s="896"/>
      <c r="AZ127" s="896"/>
      <c r="BA127" s="896"/>
      <c r="BB127" s="896"/>
      <c r="BC127" s="896"/>
      <c r="BD127" s="896"/>
      <c r="BE127" s="897"/>
      <c r="BF127" s="895" t="s">
        <v>483</v>
      </c>
      <c r="BG127" s="896"/>
      <c r="BH127" s="896"/>
      <c r="BI127" s="896"/>
      <c r="BJ127" s="896"/>
      <c r="BK127" s="896"/>
      <c r="BL127" s="897"/>
      <c r="BM127" s="895" t="s">
        <v>484</v>
      </c>
      <c r="BN127" s="896"/>
      <c r="BO127" s="896"/>
      <c r="BP127" s="896"/>
      <c r="BQ127" s="896"/>
      <c r="BR127" s="896"/>
      <c r="BS127" s="897"/>
      <c r="BT127" s="895" t="s">
        <v>485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486</v>
      </c>
      <c r="CQ127" s="834"/>
      <c r="CR127" s="834"/>
      <c r="CS127" s="834"/>
      <c r="CT127" s="834"/>
      <c r="CU127" s="834"/>
      <c r="CV127" s="834"/>
      <c r="CW127" s="834"/>
      <c r="CX127" s="834"/>
      <c r="CY127" s="834"/>
      <c r="CZ127" s="834"/>
      <c r="DA127" s="834"/>
      <c r="DB127" s="834"/>
      <c r="DC127" s="834"/>
      <c r="DD127" s="834"/>
      <c r="DE127" s="834"/>
      <c r="DF127" s="835"/>
      <c r="DG127" s="900" t="s">
        <v>128</v>
      </c>
      <c r="DH127" s="901"/>
      <c r="DI127" s="901"/>
      <c r="DJ127" s="901"/>
      <c r="DK127" s="901"/>
      <c r="DL127" s="901" t="s">
        <v>128</v>
      </c>
      <c r="DM127" s="901"/>
      <c r="DN127" s="901"/>
      <c r="DO127" s="901"/>
      <c r="DP127" s="901"/>
      <c r="DQ127" s="901" t="s">
        <v>128</v>
      </c>
      <c r="DR127" s="901"/>
      <c r="DS127" s="901"/>
      <c r="DT127" s="901"/>
      <c r="DU127" s="901"/>
      <c r="DV127" s="878" t="s">
        <v>128</v>
      </c>
      <c r="DW127" s="878"/>
      <c r="DX127" s="878"/>
      <c r="DY127" s="878"/>
      <c r="DZ127" s="879"/>
    </row>
    <row r="128" spans="1:130" s="248" customFormat="1" ht="26.25" customHeight="1" thickBot="1" x14ac:dyDescent="0.2">
      <c r="A128" s="880" t="s">
        <v>487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488</v>
      </c>
      <c r="X128" s="882"/>
      <c r="Y128" s="882"/>
      <c r="Z128" s="883"/>
      <c r="AA128" s="884" t="s">
        <v>128</v>
      </c>
      <c r="AB128" s="885"/>
      <c r="AC128" s="885"/>
      <c r="AD128" s="885"/>
      <c r="AE128" s="886"/>
      <c r="AF128" s="887" t="s">
        <v>463</v>
      </c>
      <c r="AG128" s="885"/>
      <c r="AH128" s="885"/>
      <c r="AI128" s="885"/>
      <c r="AJ128" s="886"/>
      <c r="AK128" s="887" t="s">
        <v>128</v>
      </c>
      <c r="AL128" s="885"/>
      <c r="AM128" s="885"/>
      <c r="AN128" s="885"/>
      <c r="AO128" s="886"/>
      <c r="AP128" s="888"/>
      <c r="AQ128" s="889"/>
      <c r="AR128" s="889"/>
      <c r="AS128" s="889"/>
      <c r="AT128" s="890"/>
      <c r="AU128" s="284"/>
      <c r="AV128" s="284"/>
      <c r="AW128" s="284"/>
      <c r="AX128" s="891" t="s">
        <v>489</v>
      </c>
      <c r="AY128" s="892"/>
      <c r="AZ128" s="892"/>
      <c r="BA128" s="892"/>
      <c r="BB128" s="892"/>
      <c r="BC128" s="892"/>
      <c r="BD128" s="892"/>
      <c r="BE128" s="893"/>
      <c r="BF128" s="870" t="s">
        <v>460</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490</v>
      </c>
      <c r="CQ128" s="812"/>
      <c r="CR128" s="812"/>
      <c r="CS128" s="812"/>
      <c r="CT128" s="812"/>
      <c r="CU128" s="812"/>
      <c r="CV128" s="812"/>
      <c r="CW128" s="812"/>
      <c r="CX128" s="812"/>
      <c r="CY128" s="812"/>
      <c r="CZ128" s="812"/>
      <c r="DA128" s="812"/>
      <c r="DB128" s="812"/>
      <c r="DC128" s="812"/>
      <c r="DD128" s="812"/>
      <c r="DE128" s="812"/>
      <c r="DF128" s="813"/>
      <c r="DG128" s="874" t="s">
        <v>460</v>
      </c>
      <c r="DH128" s="875"/>
      <c r="DI128" s="875"/>
      <c r="DJ128" s="875"/>
      <c r="DK128" s="875"/>
      <c r="DL128" s="875" t="s">
        <v>128</v>
      </c>
      <c r="DM128" s="875"/>
      <c r="DN128" s="875"/>
      <c r="DO128" s="875"/>
      <c r="DP128" s="875"/>
      <c r="DQ128" s="875" t="s">
        <v>128</v>
      </c>
      <c r="DR128" s="875"/>
      <c r="DS128" s="875"/>
      <c r="DT128" s="875"/>
      <c r="DU128" s="875"/>
      <c r="DV128" s="876" t="s">
        <v>128</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491</v>
      </c>
      <c r="X129" s="861"/>
      <c r="Y129" s="861"/>
      <c r="Z129" s="862"/>
      <c r="AA129" s="863">
        <v>3216168</v>
      </c>
      <c r="AB129" s="864"/>
      <c r="AC129" s="864"/>
      <c r="AD129" s="864"/>
      <c r="AE129" s="865"/>
      <c r="AF129" s="866">
        <v>3227215</v>
      </c>
      <c r="AG129" s="864"/>
      <c r="AH129" s="864"/>
      <c r="AI129" s="864"/>
      <c r="AJ129" s="865"/>
      <c r="AK129" s="866">
        <v>3384678</v>
      </c>
      <c r="AL129" s="864"/>
      <c r="AM129" s="864"/>
      <c r="AN129" s="864"/>
      <c r="AO129" s="865"/>
      <c r="AP129" s="867"/>
      <c r="AQ129" s="868"/>
      <c r="AR129" s="868"/>
      <c r="AS129" s="868"/>
      <c r="AT129" s="869"/>
      <c r="AU129" s="286"/>
      <c r="AV129" s="286"/>
      <c r="AW129" s="286"/>
      <c r="AX129" s="833" t="s">
        <v>492</v>
      </c>
      <c r="AY129" s="834"/>
      <c r="AZ129" s="834"/>
      <c r="BA129" s="834"/>
      <c r="BB129" s="834"/>
      <c r="BC129" s="834"/>
      <c r="BD129" s="834"/>
      <c r="BE129" s="835"/>
      <c r="BF129" s="853" t="s">
        <v>460</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494</v>
      </c>
      <c r="X130" s="861"/>
      <c r="Y130" s="861"/>
      <c r="Z130" s="862"/>
      <c r="AA130" s="863">
        <v>616628</v>
      </c>
      <c r="AB130" s="864"/>
      <c r="AC130" s="864"/>
      <c r="AD130" s="864"/>
      <c r="AE130" s="865"/>
      <c r="AF130" s="866">
        <v>609454</v>
      </c>
      <c r="AG130" s="864"/>
      <c r="AH130" s="864"/>
      <c r="AI130" s="864"/>
      <c r="AJ130" s="865"/>
      <c r="AK130" s="866">
        <v>638523</v>
      </c>
      <c r="AL130" s="864"/>
      <c r="AM130" s="864"/>
      <c r="AN130" s="864"/>
      <c r="AO130" s="865"/>
      <c r="AP130" s="867"/>
      <c r="AQ130" s="868"/>
      <c r="AR130" s="868"/>
      <c r="AS130" s="868"/>
      <c r="AT130" s="869"/>
      <c r="AU130" s="286"/>
      <c r="AV130" s="286"/>
      <c r="AW130" s="286"/>
      <c r="AX130" s="833" t="s">
        <v>495</v>
      </c>
      <c r="AY130" s="834"/>
      <c r="AZ130" s="834"/>
      <c r="BA130" s="834"/>
      <c r="BB130" s="834"/>
      <c r="BC130" s="834"/>
      <c r="BD130" s="834"/>
      <c r="BE130" s="835"/>
      <c r="BF130" s="836">
        <v>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496</v>
      </c>
      <c r="X131" s="844"/>
      <c r="Y131" s="844"/>
      <c r="Z131" s="845"/>
      <c r="AA131" s="846">
        <v>2599540</v>
      </c>
      <c r="AB131" s="847"/>
      <c r="AC131" s="847"/>
      <c r="AD131" s="847"/>
      <c r="AE131" s="848"/>
      <c r="AF131" s="849">
        <v>2617761</v>
      </c>
      <c r="AG131" s="847"/>
      <c r="AH131" s="847"/>
      <c r="AI131" s="847"/>
      <c r="AJ131" s="848"/>
      <c r="AK131" s="849">
        <v>2746155</v>
      </c>
      <c r="AL131" s="847"/>
      <c r="AM131" s="847"/>
      <c r="AN131" s="847"/>
      <c r="AO131" s="848"/>
      <c r="AP131" s="850"/>
      <c r="AQ131" s="851"/>
      <c r="AR131" s="851"/>
      <c r="AS131" s="851"/>
      <c r="AT131" s="852"/>
      <c r="AU131" s="286"/>
      <c r="AV131" s="286"/>
      <c r="AW131" s="286"/>
      <c r="AX131" s="811" t="s">
        <v>497</v>
      </c>
      <c r="AY131" s="812"/>
      <c r="AZ131" s="812"/>
      <c r="BA131" s="812"/>
      <c r="BB131" s="812"/>
      <c r="BC131" s="812"/>
      <c r="BD131" s="812"/>
      <c r="BE131" s="813"/>
      <c r="BF131" s="814" t="s">
        <v>128</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499</v>
      </c>
      <c r="W132" s="824"/>
      <c r="X132" s="824"/>
      <c r="Y132" s="824"/>
      <c r="Z132" s="825"/>
      <c r="AA132" s="826">
        <v>8.0953168640000008</v>
      </c>
      <c r="AB132" s="827"/>
      <c r="AC132" s="827"/>
      <c r="AD132" s="827"/>
      <c r="AE132" s="828"/>
      <c r="AF132" s="829">
        <v>8.4225794490000006</v>
      </c>
      <c r="AG132" s="827"/>
      <c r="AH132" s="827"/>
      <c r="AI132" s="827"/>
      <c r="AJ132" s="828"/>
      <c r="AK132" s="829">
        <v>7.6640247910000001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500</v>
      </c>
      <c r="W133" s="803"/>
      <c r="X133" s="803"/>
      <c r="Y133" s="803"/>
      <c r="Z133" s="804"/>
      <c r="AA133" s="805">
        <v>7.5</v>
      </c>
      <c r="AB133" s="806"/>
      <c r="AC133" s="806"/>
      <c r="AD133" s="806"/>
      <c r="AE133" s="807"/>
      <c r="AF133" s="805">
        <v>8</v>
      </c>
      <c r="AG133" s="806"/>
      <c r="AH133" s="806"/>
      <c r="AI133" s="806"/>
      <c r="AJ133" s="807"/>
      <c r="AK133" s="805">
        <v>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fa4nSsDxafsTx3NBys/so3Bnyu1pTj5FT0fkqCz09BqmXZiiyd8xYTbtcjOEI5jRORRljLkfknNNcs5v9gbUw==" saltValue="6QudOS3DEM8TXr3Mx2K9j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25"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g7hAZ5wrtAjuLYLu6XwP8esrOKcNC1245VpvLYGKDWKNAkzWgNhxXGoEyTX6VFHrNfSb9Me4IpRZRRc+Wrwa+w==" saltValue="GBc/dy6Hy00iONG6BU8wAQ=="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Odg9j9Xgm0tDIdKZzXjeEF3lCfvVGltQUsoVEdi7dTrpLDnJfo9pBWEJhuT+zw9cXgFVszdeaHCpnNg+B23GA==" saltValue="euIlvhAmvkgoKKapOUmbVw=="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509</v>
      </c>
      <c r="AL9" s="1228"/>
      <c r="AM9" s="1228"/>
      <c r="AN9" s="1229"/>
      <c r="AO9" s="314">
        <v>1022251</v>
      </c>
      <c r="AP9" s="314">
        <v>324010</v>
      </c>
      <c r="AQ9" s="315">
        <v>239985</v>
      </c>
      <c r="AR9" s="316">
        <v>35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510</v>
      </c>
      <c r="AL10" s="1228"/>
      <c r="AM10" s="1228"/>
      <c r="AN10" s="1229"/>
      <c r="AO10" s="317">
        <v>291</v>
      </c>
      <c r="AP10" s="317">
        <v>92</v>
      </c>
      <c r="AQ10" s="318">
        <v>24622</v>
      </c>
      <c r="AR10" s="319">
        <v>-99.6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511</v>
      </c>
      <c r="AL11" s="1228"/>
      <c r="AM11" s="1228"/>
      <c r="AN11" s="1229"/>
      <c r="AO11" s="317" t="s">
        <v>512</v>
      </c>
      <c r="AP11" s="317" t="s">
        <v>512</v>
      </c>
      <c r="AQ11" s="318">
        <v>3358</v>
      </c>
      <c r="AR11" s="319" t="s">
        <v>512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513</v>
      </c>
      <c r="AL12" s="1228"/>
      <c r="AM12" s="1228"/>
      <c r="AN12" s="1229"/>
      <c r="AO12" s="317" t="s">
        <v>512</v>
      </c>
      <c r="AP12" s="317" t="s">
        <v>512</v>
      </c>
      <c r="AQ12" s="318" t="s">
        <v>512</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514</v>
      </c>
      <c r="AL13" s="1228"/>
      <c r="AM13" s="1228"/>
      <c r="AN13" s="1229"/>
      <c r="AO13" s="317">
        <v>22116</v>
      </c>
      <c r="AP13" s="317">
        <v>7010</v>
      </c>
      <c r="AQ13" s="318">
        <v>7864</v>
      </c>
      <c r="AR13" s="319">
        <v>-10.9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515</v>
      </c>
      <c r="AL14" s="1228"/>
      <c r="AM14" s="1228"/>
      <c r="AN14" s="1229"/>
      <c r="AO14" s="317">
        <v>25095</v>
      </c>
      <c r="AP14" s="317">
        <v>7954</v>
      </c>
      <c r="AQ14" s="318">
        <v>6185</v>
      </c>
      <c r="AR14" s="319">
        <v>28.6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516</v>
      </c>
      <c r="AL15" s="1231"/>
      <c r="AM15" s="1231"/>
      <c r="AN15" s="1232"/>
      <c r="AO15" s="317">
        <v>-114844</v>
      </c>
      <c r="AP15" s="317">
        <v>-36401</v>
      </c>
      <c r="AQ15" s="318">
        <v>-18737</v>
      </c>
      <c r="AR15" s="319">
        <v>94.3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954909</v>
      </c>
      <c r="AP16" s="317">
        <v>302665</v>
      </c>
      <c r="AQ16" s="318">
        <v>263276</v>
      </c>
      <c r="AR16" s="319">
        <v>15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521</v>
      </c>
      <c r="AL21" s="1234"/>
      <c r="AM21" s="1234"/>
      <c r="AN21" s="1235"/>
      <c r="AO21" s="330">
        <v>32.01</v>
      </c>
      <c r="AP21" s="331">
        <v>24.56</v>
      </c>
      <c r="AQ21" s="332">
        <v>7.45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522</v>
      </c>
      <c r="AL22" s="1234"/>
      <c r="AM22" s="1234"/>
      <c r="AN22" s="1235"/>
      <c r="AO22" s="335">
        <v>91.2</v>
      </c>
      <c r="AP22" s="336">
        <v>94.3</v>
      </c>
      <c r="AQ22" s="337">
        <v>-3.1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526</v>
      </c>
      <c r="AL32" s="1217"/>
      <c r="AM32" s="1217"/>
      <c r="AN32" s="1218"/>
      <c r="AO32" s="345">
        <v>678200</v>
      </c>
      <c r="AP32" s="345">
        <v>214960</v>
      </c>
      <c r="AQ32" s="346">
        <v>149198</v>
      </c>
      <c r="AR32" s="347">
        <v>44.1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527</v>
      </c>
      <c r="AL33" s="1217"/>
      <c r="AM33" s="1217"/>
      <c r="AN33" s="1218"/>
      <c r="AO33" s="345" t="s">
        <v>512</v>
      </c>
      <c r="AP33" s="345" t="s">
        <v>512</v>
      </c>
      <c r="AQ33" s="346" t="s">
        <v>512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528</v>
      </c>
      <c r="AL34" s="1217"/>
      <c r="AM34" s="1217"/>
      <c r="AN34" s="1218"/>
      <c r="AO34" s="345" t="s">
        <v>512</v>
      </c>
      <c r="AP34" s="345" t="s">
        <v>512</v>
      </c>
      <c r="AQ34" s="346" t="s">
        <v>512</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529</v>
      </c>
      <c r="AL35" s="1217"/>
      <c r="AM35" s="1217"/>
      <c r="AN35" s="1218"/>
      <c r="AO35" s="345">
        <v>141254</v>
      </c>
      <c r="AP35" s="345">
        <v>44771</v>
      </c>
      <c r="AQ35" s="346">
        <v>31871</v>
      </c>
      <c r="AR35" s="347">
        <v>40.5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530</v>
      </c>
      <c r="AL36" s="1217"/>
      <c r="AM36" s="1217"/>
      <c r="AN36" s="1218"/>
      <c r="AO36" s="345">
        <v>29535</v>
      </c>
      <c r="AP36" s="345">
        <v>9361</v>
      </c>
      <c r="AQ36" s="346">
        <v>4984</v>
      </c>
      <c r="AR36" s="347">
        <v>87.8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531</v>
      </c>
      <c r="AL37" s="1217"/>
      <c r="AM37" s="1217"/>
      <c r="AN37" s="1218"/>
      <c r="AO37" s="345" t="s">
        <v>512</v>
      </c>
      <c r="AP37" s="345" t="s">
        <v>512</v>
      </c>
      <c r="AQ37" s="346">
        <v>1220</v>
      </c>
      <c r="AR37" s="347" t="s">
        <v>512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532</v>
      </c>
      <c r="AL38" s="1214"/>
      <c r="AM38" s="1214"/>
      <c r="AN38" s="1215"/>
      <c r="AO38" s="348" t="s">
        <v>512</v>
      </c>
      <c r="AP38" s="348" t="s">
        <v>512</v>
      </c>
      <c r="AQ38" s="349">
        <v>35</v>
      </c>
      <c r="AR38" s="337" t="s">
        <v>512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533</v>
      </c>
      <c r="AL39" s="1214"/>
      <c r="AM39" s="1214"/>
      <c r="AN39" s="1215"/>
      <c r="AO39" s="345" t="s">
        <v>512</v>
      </c>
      <c r="AP39" s="345" t="s">
        <v>512</v>
      </c>
      <c r="AQ39" s="346">
        <v>-8070</v>
      </c>
      <c r="AR39" s="347" t="s">
        <v>512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534</v>
      </c>
      <c r="AL40" s="1217"/>
      <c r="AM40" s="1217"/>
      <c r="AN40" s="1218"/>
      <c r="AO40" s="345">
        <v>-638523</v>
      </c>
      <c r="AP40" s="345">
        <v>-202384</v>
      </c>
      <c r="AQ40" s="346">
        <v>-130648</v>
      </c>
      <c r="AR40" s="347">
        <v>54.9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296</v>
      </c>
      <c r="AL41" s="1220"/>
      <c r="AM41" s="1220"/>
      <c r="AN41" s="1221"/>
      <c r="AO41" s="345">
        <v>210466</v>
      </c>
      <c r="AP41" s="345">
        <v>66709</v>
      </c>
      <c r="AQ41" s="346">
        <v>48590</v>
      </c>
      <c r="AR41" s="347">
        <v>37.299999999999997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504</v>
      </c>
      <c r="AN49" s="1224" t="s">
        <v>538</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3449021</v>
      </c>
      <c r="AN51" s="367">
        <v>988825</v>
      </c>
      <c r="AO51" s="368">
        <v>77.900000000000006</v>
      </c>
      <c r="AP51" s="369">
        <v>310300</v>
      </c>
      <c r="AQ51" s="370">
        <v>7.8</v>
      </c>
      <c r="AR51" s="371">
        <v>70.099999999999994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769258</v>
      </c>
      <c r="AN52" s="375">
        <v>220544</v>
      </c>
      <c r="AO52" s="376">
        <v>7.3</v>
      </c>
      <c r="AP52" s="377">
        <v>157576</v>
      </c>
      <c r="AQ52" s="378">
        <v>7.5</v>
      </c>
      <c r="AR52" s="379">
        <v>-0.2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1738605</v>
      </c>
      <c r="AN53" s="367">
        <v>515601</v>
      </c>
      <c r="AO53" s="368">
        <v>-47.9</v>
      </c>
      <c r="AP53" s="369">
        <v>317319</v>
      </c>
      <c r="AQ53" s="370">
        <v>2.2999999999999998</v>
      </c>
      <c r="AR53" s="371">
        <v>-50.2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1115492</v>
      </c>
      <c r="AN54" s="375">
        <v>330810</v>
      </c>
      <c r="AO54" s="376">
        <v>50</v>
      </c>
      <c r="AP54" s="377">
        <v>164214</v>
      </c>
      <c r="AQ54" s="378">
        <v>4.2</v>
      </c>
      <c r="AR54" s="379">
        <v>45.8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1595076</v>
      </c>
      <c r="AN55" s="367">
        <v>482625</v>
      </c>
      <c r="AO55" s="368">
        <v>-6.4</v>
      </c>
      <c r="AP55" s="369">
        <v>289738</v>
      </c>
      <c r="AQ55" s="370">
        <v>-8.6999999999999993</v>
      </c>
      <c r="AR55" s="371">
        <v>2.2999999999999998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913427</v>
      </c>
      <c r="AN56" s="375">
        <v>276377</v>
      </c>
      <c r="AO56" s="376">
        <v>-16.5</v>
      </c>
      <c r="AP56" s="377">
        <v>156238</v>
      </c>
      <c r="AQ56" s="378">
        <v>-4.9000000000000004</v>
      </c>
      <c r="AR56" s="379">
        <v>-11.6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1507903</v>
      </c>
      <c r="AN57" s="367">
        <v>467712</v>
      </c>
      <c r="AO57" s="368">
        <v>-3.1</v>
      </c>
      <c r="AP57" s="369">
        <v>316937</v>
      </c>
      <c r="AQ57" s="370">
        <v>9.4</v>
      </c>
      <c r="AR57" s="371">
        <v>-12.5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1052669</v>
      </c>
      <c r="AN58" s="375">
        <v>326510</v>
      </c>
      <c r="AO58" s="376">
        <v>18.100000000000001</v>
      </c>
      <c r="AP58" s="377">
        <v>199150</v>
      </c>
      <c r="AQ58" s="378">
        <v>27.5</v>
      </c>
      <c r="AR58" s="379">
        <v>-9.4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1777926</v>
      </c>
      <c r="AN59" s="367">
        <v>563526</v>
      </c>
      <c r="AO59" s="368">
        <v>20.5</v>
      </c>
      <c r="AP59" s="369">
        <v>332350</v>
      </c>
      <c r="AQ59" s="370">
        <v>4.9000000000000004</v>
      </c>
      <c r="AR59" s="371">
        <v>15.6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1048980</v>
      </c>
      <c r="AN60" s="375">
        <v>332482</v>
      </c>
      <c r="AO60" s="376">
        <v>1.8</v>
      </c>
      <c r="AP60" s="377">
        <v>200453</v>
      </c>
      <c r="AQ60" s="378">
        <v>0.7</v>
      </c>
      <c r="AR60" s="379">
        <v>1.1000000000000001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2013706</v>
      </c>
      <c r="AN61" s="382">
        <v>603658</v>
      </c>
      <c r="AO61" s="383">
        <v>8.1999999999999993</v>
      </c>
      <c r="AP61" s="384">
        <v>313329</v>
      </c>
      <c r="AQ61" s="385">
        <v>3.1</v>
      </c>
      <c r="AR61" s="371">
        <v>5.0999999999999996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979965</v>
      </c>
      <c r="AN62" s="375">
        <v>297345</v>
      </c>
      <c r="AO62" s="376">
        <v>12.1</v>
      </c>
      <c r="AP62" s="377">
        <v>175526</v>
      </c>
      <c r="AQ62" s="378">
        <v>7</v>
      </c>
      <c r="AR62" s="379">
        <v>5.0999999999999996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U8SKwFFQnfz6p3+edWf7CqYma59IhA42IBUljHsJxz5FnVt7jFjH9a9jOWXtCrCUR36ruYCdzDKMtxnUlFGotg==" saltValue="0tSwrTtPNtD8Y2XFPLx6V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1" spans="125:125" ht="13.5" hidden="1" customHeight="1" x14ac:dyDescent="0.15">
      <c r="DU121" s="292"/>
    </row>
  </sheetData>
  <sheetProtection algorithmName="SHA-512" hashValue="/pQGT9YCJnqaQ89pnya4vdfVltoU+UZZiGWU5Q7bFLoMLc0kmIEiDPuQbIs5/ziXYqp8LwpasBOlbawbMj2Igw==" saltValue="iNOD1BBZiE/XelvqLgDCgQ=="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itf3PvLcWITYZCurv7XS960ubZAGS7xetXP10z6i+pmCCZ1HfqzMmL9A1bUZ8oMQuLpzCcSz7QN/S8BTY49tTg==" saltValue="7r3Z4eNX3dRakRzGVQAHUg=="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8" t="s">
        <v>3</v>
      </c>
      <c r="D47" s="1238"/>
      <c r="E47" s="1239"/>
      <c r="F47" s="11">
        <v>59.26</v>
      </c>
      <c r="G47" s="12">
        <v>51.79</v>
      </c>
      <c r="H47" s="12">
        <v>48.94</v>
      </c>
      <c r="I47" s="12">
        <v>42.6</v>
      </c>
      <c r="J47" s="13">
        <v>40.64</v>
      </c>
    </row>
    <row r="48" spans="2:10" ht="57.75" customHeight="1" x14ac:dyDescent="0.15">
      <c r="B48" s="14"/>
      <c r="C48" s="1240" t="s">
        <v>4</v>
      </c>
      <c r="D48" s="1240"/>
      <c r="E48" s="1241"/>
      <c r="F48" s="15">
        <v>3.39</v>
      </c>
      <c r="G48" s="16">
        <v>6.23</v>
      </c>
      <c r="H48" s="16">
        <v>3.27</v>
      </c>
      <c r="I48" s="16">
        <v>2.37</v>
      </c>
      <c r="J48" s="17">
        <v>1.95</v>
      </c>
    </row>
    <row r="49" spans="2:10" ht="57.75" customHeight="1" thickBot="1" x14ac:dyDescent="0.2">
      <c r="B49" s="18"/>
      <c r="C49" s="1242" t="s">
        <v>5</v>
      </c>
      <c r="D49" s="1242"/>
      <c r="E49" s="1243"/>
      <c r="F49" s="19" t="s">
        <v>559</v>
      </c>
      <c r="G49" s="20" t="s">
        <v>560</v>
      </c>
      <c r="H49" s="20" t="s">
        <v>561</v>
      </c>
      <c r="I49" s="20" t="s">
        <v>562</v>
      </c>
      <c r="J49" s="21" t="s">
        <v>563</v>
      </c>
    </row>
    <row r="50" spans="2:10" ht="13.5" customHeight="1" x14ac:dyDescent="0.15"/>
  </sheetData>
  <sheetProtection algorithmName="SHA-512" hashValue="wajZM2ZcGg9GR+7NrX8n/Ny5kc/VyV4l5gxtKguvRyn2ReAqXyEzeSGGX+ZU9ePLFtyHHqOg9lSBINHq5uNobQ==" saltValue="wueUTL1iCEyKGN8Dkz/g3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50" t="s">
        <v>564</v>
      </c>
      <c r="D34" s="1250"/>
      <c r="E34" s="1251"/>
      <c r="F34" s="32">
        <v>2.16</v>
      </c>
      <c r="G34" s="33">
        <v>5.58</v>
      </c>
      <c r="H34" s="33">
        <v>3.26</v>
      </c>
      <c r="I34" s="33">
        <v>2.37</v>
      </c>
      <c r="J34" s="34">
        <v>1.95</v>
      </c>
      <c r="K34" s="22"/>
      <c r="L34" s="22"/>
      <c r="M34" s="22"/>
      <c r="N34" s="22"/>
      <c r="O34" s="22"/>
      <c r="P34" s="22"/>
    </row>
    <row r="35" spans="1:16" ht="39" customHeight="1" x14ac:dyDescent="0.15">
      <c r="A35" s="22"/>
      <c r="B35" s="35"/>
      <c r="C35" s="1244" t="s">
        <v>565</v>
      </c>
      <c r="D35" s="1245"/>
      <c r="E35" s="1246"/>
      <c r="F35" s="36">
        <v>0.03</v>
      </c>
      <c r="G35" s="37">
        <v>0</v>
      </c>
      <c r="H35" s="37">
        <v>0</v>
      </c>
      <c r="I35" s="37">
        <v>0.04</v>
      </c>
      <c r="J35" s="38">
        <v>0.18</v>
      </c>
      <c r="K35" s="22"/>
      <c r="L35" s="22"/>
      <c r="M35" s="22"/>
      <c r="N35" s="22"/>
      <c r="O35" s="22"/>
      <c r="P35" s="22"/>
    </row>
    <row r="36" spans="1:16" ht="39" customHeight="1" x14ac:dyDescent="0.15">
      <c r="A36" s="22"/>
      <c r="B36" s="35"/>
      <c r="C36" s="1244" t="s">
        <v>566</v>
      </c>
      <c r="D36" s="1245"/>
      <c r="E36" s="1246"/>
      <c r="F36" s="36">
        <v>0.01</v>
      </c>
      <c r="G36" s="37">
        <v>0.54</v>
      </c>
      <c r="H36" s="37">
        <v>0.24</v>
      </c>
      <c r="I36" s="37">
        <v>0.03</v>
      </c>
      <c r="J36" s="38">
        <v>0.03</v>
      </c>
      <c r="K36" s="22"/>
      <c r="L36" s="22"/>
      <c r="M36" s="22"/>
      <c r="N36" s="22"/>
      <c r="O36" s="22"/>
      <c r="P36" s="22"/>
    </row>
    <row r="37" spans="1:16" ht="39" customHeight="1" x14ac:dyDescent="0.15">
      <c r="A37" s="22"/>
      <c r="B37" s="35"/>
      <c r="C37" s="1244" t="s">
        <v>567</v>
      </c>
      <c r="D37" s="1245"/>
      <c r="E37" s="1246"/>
      <c r="F37" s="36">
        <v>0</v>
      </c>
      <c r="G37" s="37">
        <v>0.05</v>
      </c>
      <c r="H37" s="37">
        <v>7.0000000000000007E-2</v>
      </c>
      <c r="I37" s="37">
        <v>0</v>
      </c>
      <c r="J37" s="38">
        <v>0.01</v>
      </c>
      <c r="K37" s="22"/>
      <c r="L37" s="22"/>
      <c r="M37" s="22"/>
      <c r="N37" s="22"/>
      <c r="O37" s="22"/>
      <c r="P37" s="22"/>
    </row>
    <row r="38" spans="1:16" ht="39" customHeight="1" x14ac:dyDescent="0.15">
      <c r="A38" s="22"/>
      <c r="B38" s="35"/>
      <c r="C38" s="1244" t="s">
        <v>568</v>
      </c>
      <c r="D38" s="1245"/>
      <c r="E38" s="1246"/>
      <c r="F38" s="36">
        <v>0</v>
      </c>
      <c r="G38" s="37">
        <v>0</v>
      </c>
      <c r="H38" s="37">
        <v>0</v>
      </c>
      <c r="I38" s="37">
        <v>0</v>
      </c>
      <c r="J38" s="38">
        <v>0</v>
      </c>
      <c r="K38" s="22"/>
      <c r="L38" s="22"/>
      <c r="M38" s="22"/>
      <c r="N38" s="22"/>
      <c r="O38" s="22"/>
      <c r="P38" s="22"/>
    </row>
    <row r="39" spans="1:16" ht="39" customHeight="1" x14ac:dyDescent="0.15">
      <c r="A39" s="22"/>
      <c r="B39" s="35"/>
      <c r="C39" s="1244" t="s">
        <v>569</v>
      </c>
      <c r="D39" s="1245"/>
      <c r="E39" s="1246"/>
      <c r="F39" s="36">
        <v>1.22</v>
      </c>
      <c r="G39" s="37">
        <v>0.64</v>
      </c>
      <c r="H39" s="37">
        <v>0</v>
      </c>
      <c r="I39" s="37">
        <v>0</v>
      </c>
      <c r="J39" s="38">
        <v>0</v>
      </c>
      <c r="K39" s="22"/>
      <c r="L39" s="22"/>
      <c r="M39" s="22"/>
      <c r="N39" s="22"/>
      <c r="O39" s="22"/>
      <c r="P39" s="22"/>
    </row>
    <row r="40" spans="1:16" ht="39" customHeight="1" x14ac:dyDescent="0.15">
      <c r="A40" s="22"/>
      <c r="B40" s="35"/>
      <c r="C40" s="1244" t="s">
        <v>570</v>
      </c>
      <c r="D40" s="1245"/>
      <c r="E40" s="1246"/>
      <c r="F40" s="36">
        <v>0</v>
      </c>
      <c r="G40" s="37">
        <v>0</v>
      </c>
      <c r="H40" s="37">
        <v>0</v>
      </c>
      <c r="I40" s="37">
        <v>0</v>
      </c>
      <c r="J40" s="38">
        <v>0</v>
      </c>
      <c r="K40" s="22"/>
      <c r="L40" s="22"/>
      <c r="M40" s="22"/>
      <c r="N40" s="22"/>
      <c r="O40" s="22"/>
      <c r="P40" s="22"/>
    </row>
    <row r="41" spans="1:16" ht="39" customHeight="1" x14ac:dyDescent="0.15">
      <c r="A41" s="22"/>
      <c r="B41" s="35"/>
      <c r="C41" s="1244" t="s">
        <v>571</v>
      </c>
      <c r="D41" s="1245"/>
      <c r="E41" s="1246"/>
      <c r="F41" s="36">
        <v>0.22</v>
      </c>
      <c r="G41" s="37">
        <v>0.03</v>
      </c>
      <c r="H41" s="37">
        <v>0.23</v>
      </c>
      <c r="I41" s="37">
        <v>0.05</v>
      </c>
      <c r="J41" s="38">
        <v>0</v>
      </c>
      <c r="K41" s="22"/>
      <c r="L41" s="22"/>
      <c r="M41" s="22"/>
      <c r="N41" s="22"/>
      <c r="O41" s="22"/>
      <c r="P41" s="22"/>
    </row>
    <row r="42" spans="1:16" ht="39" customHeight="1" x14ac:dyDescent="0.15">
      <c r="A42" s="22"/>
      <c r="B42" s="39"/>
      <c r="C42" s="1244" t="s">
        <v>572</v>
      </c>
      <c r="D42" s="1245"/>
      <c r="E42" s="1246"/>
      <c r="F42" s="36" t="s">
        <v>512</v>
      </c>
      <c r="G42" s="37" t="s">
        <v>512</v>
      </c>
      <c r="H42" s="37" t="s">
        <v>512</v>
      </c>
      <c r="I42" s="37" t="s">
        <v>512</v>
      </c>
      <c r="J42" s="38" t="s">
        <v>512</v>
      </c>
      <c r="K42" s="22"/>
      <c r="L42" s="22"/>
      <c r="M42" s="22"/>
      <c r="N42" s="22"/>
      <c r="O42" s="22"/>
      <c r="P42" s="22"/>
    </row>
    <row r="43" spans="1:16" ht="39" customHeight="1" thickBot="1" x14ac:dyDescent="0.2">
      <c r="A43" s="22"/>
      <c r="B43" s="40"/>
      <c r="C43" s="1247" t="s">
        <v>573</v>
      </c>
      <c r="D43" s="1248"/>
      <c r="E43" s="1249"/>
      <c r="F43" s="41">
        <v>0</v>
      </c>
      <c r="G43" s="42">
        <v>0.02</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9IcFTatjsH8bszD4Y/IPHyu+wfypsLBIM7uMyBmS4Nh8qsW2G3vhd1HpNNVfWN9c85Zy/2W81m7CTkIooRAjw==" saltValue="NSL01JbzzK/g5/3j11LY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687</v>
      </c>
      <c r="L45" s="60">
        <v>701</v>
      </c>
      <c r="M45" s="60">
        <v>686</v>
      </c>
      <c r="N45" s="60">
        <v>678</v>
      </c>
      <c r="O45" s="61">
        <v>678</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512</v>
      </c>
      <c r="L46" s="64" t="s">
        <v>512</v>
      </c>
      <c r="M46" s="64" t="s">
        <v>512</v>
      </c>
      <c r="N46" s="64" t="s">
        <v>512</v>
      </c>
      <c r="O46" s="65" t="s">
        <v>512</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512</v>
      </c>
      <c r="L47" s="64" t="s">
        <v>512</v>
      </c>
      <c r="M47" s="64" t="s">
        <v>512</v>
      </c>
      <c r="N47" s="64" t="s">
        <v>512</v>
      </c>
      <c r="O47" s="65" t="s">
        <v>512</v>
      </c>
      <c r="P47" s="48"/>
      <c r="Q47" s="48"/>
      <c r="R47" s="48"/>
      <c r="S47" s="48"/>
      <c r="T47" s="48"/>
      <c r="U47" s="48"/>
    </row>
    <row r="48" spans="1:21" ht="30.75" customHeight="1" x14ac:dyDescent="0.15">
      <c r="A48" s="48"/>
      <c r="B48" s="1272"/>
      <c r="C48" s="1273"/>
      <c r="D48" s="62"/>
      <c r="E48" s="1254" t="s">
        <v>15</v>
      </c>
      <c r="F48" s="1254"/>
      <c r="G48" s="1254"/>
      <c r="H48" s="1254"/>
      <c r="I48" s="1254"/>
      <c r="J48" s="1255"/>
      <c r="K48" s="63">
        <v>99</v>
      </c>
      <c r="L48" s="64">
        <v>91</v>
      </c>
      <c r="M48" s="64">
        <v>114</v>
      </c>
      <c r="N48" s="64">
        <v>124</v>
      </c>
      <c r="O48" s="65">
        <v>141</v>
      </c>
      <c r="P48" s="48"/>
      <c r="Q48" s="48"/>
      <c r="R48" s="48"/>
      <c r="S48" s="48"/>
      <c r="T48" s="48"/>
      <c r="U48" s="48"/>
    </row>
    <row r="49" spans="1:21" ht="30.75" customHeight="1" x14ac:dyDescent="0.15">
      <c r="A49" s="48"/>
      <c r="B49" s="1272"/>
      <c r="C49" s="1273"/>
      <c r="D49" s="62"/>
      <c r="E49" s="1254" t="s">
        <v>16</v>
      </c>
      <c r="F49" s="1254"/>
      <c r="G49" s="1254"/>
      <c r="H49" s="1254"/>
      <c r="I49" s="1254"/>
      <c r="J49" s="1255"/>
      <c r="K49" s="63">
        <v>1</v>
      </c>
      <c r="L49" s="64">
        <v>19</v>
      </c>
      <c r="M49" s="64">
        <v>27</v>
      </c>
      <c r="N49" s="64">
        <v>28</v>
      </c>
      <c r="O49" s="65">
        <v>30</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512</v>
      </c>
      <c r="L50" s="64" t="s">
        <v>512</v>
      </c>
      <c r="M50" s="64" t="s">
        <v>512</v>
      </c>
      <c r="N50" s="64" t="s">
        <v>512</v>
      </c>
      <c r="O50" s="65" t="s">
        <v>512</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512</v>
      </c>
      <c r="L51" s="64" t="s">
        <v>512</v>
      </c>
      <c r="M51" s="64" t="s">
        <v>512</v>
      </c>
      <c r="N51" s="64" t="s">
        <v>512</v>
      </c>
      <c r="O51" s="65" t="s">
        <v>512</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595</v>
      </c>
      <c r="L52" s="64">
        <v>611</v>
      </c>
      <c r="M52" s="64">
        <v>617</v>
      </c>
      <c r="N52" s="64">
        <v>610</v>
      </c>
      <c r="O52" s="65">
        <v>639</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192</v>
      </c>
      <c r="L53" s="69">
        <v>200</v>
      </c>
      <c r="M53" s="69">
        <v>210</v>
      </c>
      <c r="N53" s="69">
        <v>220</v>
      </c>
      <c r="O53" s="70">
        <v>210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t9qTJdSYElLu8pJSkHlYipjs8hJnC7d8/Ef8YMsKy3ndyyS/TrV4Am5STp8meAjtPjOgtRvzdYsNZ9Ww8vTgg==" saltValue="Q40mP56u3I0614piHNCn4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90" t="s">
        <v>30</v>
      </c>
      <c r="C41" s="1291"/>
      <c r="D41" s="102"/>
      <c r="E41" s="1292" t="s">
        <v>31</v>
      </c>
      <c r="F41" s="1292"/>
      <c r="G41" s="1292"/>
      <c r="H41" s="1293"/>
      <c r="I41" s="103">
        <v>6959</v>
      </c>
      <c r="J41" s="104">
        <v>6835</v>
      </c>
      <c r="K41" s="104">
        <v>6736</v>
      </c>
      <c r="L41" s="104">
        <v>6638</v>
      </c>
      <c r="M41" s="105">
        <v>6515</v>
      </c>
    </row>
    <row r="42" spans="2:13" ht="27.75" customHeight="1" x14ac:dyDescent="0.15">
      <c r="B42" s="1280"/>
      <c r="C42" s="1281"/>
      <c r="D42" s="106"/>
      <c r="E42" s="1284" t="s">
        <v>32</v>
      </c>
      <c r="F42" s="1284"/>
      <c r="G42" s="1284"/>
      <c r="H42" s="1285"/>
      <c r="I42" s="107" t="s">
        <v>512</v>
      </c>
      <c r="J42" s="108" t="s">
        <v>512</v>
      </c>
      <c r="K42" s="108" t="s">
        <v>512</v>
      </c>
      <c r="L42" s="108" t="s">
        <v>512</v>
      </c>
      <c r="M42" s="109" t="s">
        <v>512</v>
      </c>
    </row>
    <row r="43" spans="2:13" ht="27.75" customHeight="1" x14ac:dyDescent="0.15">
      <c r="B43" s="1280"/>
      <c r="C43" s="1281"/>
      <c r="D43" s="106"/>
      <c r="E43" s="1284" t="s">
        <v>33</v>
      </c>
      <c r="F43" s="1284"/>
      <c r="G43" s="1284"/>
      <c r="H43" s="1285"/>
      <c r="I43" s="107">
        <v>1587</v>
      </c>
      <c r="J43" s="108">
        <v>1490</v>
      </c>
      <c r="K43" s="108">
        <v>1379</v>
      </c>
      <c r="L43" s="108">
        <v>1251</v>
      </c>
      <c r="M43" s="109">
        <v>1167</v>
      </c>
    </row>
    <row r="44" spans="2:13" ht="27.75" customHeight="1" x14ac:dyDescent="0.15">
      <c r="B44" s="1280"/>
      <c r="C44" s="1281"/>
      <c r="D44" s="106"/>
      <c r="E44" s="1284" t="s">
        <v>34</v>
      </c>
      <c r="F44" s="1284"/>
      <c r="G44" s="1284"/>
      <c r="H44" s="1285"/>
      <c r="I44" s="107">
        <v>409</v>
      </c>
      <c r="J44" s="108">
        <v>408</v>
      </c>
      <c r="K44" s="108">
        <v>397</v>
      </c>
      <c r="L44" s="108">
        <v>315</v>
      </c>
      <c r="M44" s="109">
        <v>273</v>
      </c>
    </row>
    <row r="45" spans="2:13" ht="27.75" customHeight="1" x14ac:dyDescent="0.15">
      <c r="B45" s="1280"/>
      <c r="C45" s="1281"/>
      <c r="D45" s="106"/>
      <c r="E45" s="1284" t="s">
        <v>35</v>
      </c>
      <c r="F45" s="1284"/>
      <c r="G45" s="1284"/>
      <c r="H45" s="1285"/>
      <c r="I45" s="107">
        <v>1296</v>
      </c>
      <c r="J45" s="108">
        <v>1219</v>
      </c>
      <c r="K45" s="108">
        <v>1156</v>
      </c>
      <c r="L45" s="108">
        <v>1118</v>
      </c>
      <c r="M45" s="109">
        <v>1066</v>
      </c>
    </row>
    <row r="46" spans="2:13" ht="27.75" customHeight="1" x14ac:dyDescent="0.15">
      <c r="B46" s="1280"/>
      <c r="C46" s="1281"/>
      <c r="D46" s="110"/>
      <c r="E46" s="1284" t="s">
        <v>36</v>
      </c>
      <c r="F46" s="1284"/>
      <c r="G46" s="1284"/>
      <c r="H46" s="1285"/>
      <c r="I46" s="107" t="s">
        <v>512</v>
      </c>
      <c r="J46" s="108" t="s">
        <v>512</v>
      </c>
      <c r="K46" s="108" t="s">
        <v>512</v>
      </c>
      <c r="L46" s="108" t="s">
        <v>512</v>
      </c>
      <c r="M46" s="109" t="s">
        <v>512</v>
      </c>
    </row>
    <row r="47" spans="2:13" ht="27.75" customHeight="1" x14ac:dyDescent="0.15">
      <c r="B47" s="1280"/>
      <c r="C47" s="1281"/>
      <c r="D47" s="111"/>
      <c r="E47" s="1294" t="s">
        <v>37</v>
      </c>
      <c r="F47" s="1295"/>
      <c r="G47" s="1295"/>
      <c r="H47" s="1296"/>
      <c r="I47" s="107" t="s">
        <v>512</v>
      </c>
      <c r="J47" s="108" t="s">
        <v>512</v>
      </c>
      <c r="K47" s="108" t="s">
        <v>512</v>
      </c>
      <c r="L47" s="108" t="s">
        <v>512</v>
      </c>
      <c r="M47" s="109" t="s">
        <v>512</v>
      </c>
    </row>
    <row r="48" spans="2:13" ht="27.75" customHeight="1" x14ac:dyDescent="0.15">
      <c r="B48" s="1280"/>
      <c r="C48" s="1281"/>
      <c r="D48" s="106"/>
      <c r="E48" s="1284" t="s">
        <v>38</v>
      </c>
      <c r="F48" s="1284"/>
      <c r="G48" s="1284"/>
      <c r="H48" s="1285"/>
      <c r="I48" s="107" t="s">
        <v>512</v>
      </c>
      <c r="J48" s="108" t="s">
        <v>512</v>
      </c>
      <c r="K48" s="108" t="s">
        <v>512</v>
      </c>
      <c r="L48" s="108" t="s">
        <v>512</v>
      </c>
      <c r="M48" s="109" t="s">
        <v>512</v>
      </c>
    </row>
    <row r="49" spans="2:13" ht="27.75" customHeight="1" x14ac:dyDescent="0.15">
      <c r="B49" s="1282"/>
      <c r="C49" s="1283"/>
      <c r="D49" s="106"/>
      <c r="E49" s="1284" t="s">
        <v>39</v>
      </c>
      <c r="F49" s="1284"/>
      <c r="G49" s="1284"/>
      <c r="H49" s="1285"/>
      <c r="I49" s="107" t="s">
        <v>512</v>
      </c>
      <c r="J49" s="108" t="s">
        <v>512</v>
      </c>
      <c r="K49" s="108" t="s">
        <v>512</v>
      </c>
      <c r="L49" s="108" t="s">
        <v>512</v>
      </c>
      <c r="M49" s="109" t="s">
        <v>512</v>
      </c>
    </row>
    <row r="50" spans="2:13" ht="27.75" customHeight="1" x14ac:dyDescent="0.15">
      <c r="B50" s="1278" t="s">
        <v>40</v>
      </c>
      <c r="C50" s="1279"/>
      <c r="D50" s="112"/>
      <c r="E50" s="1284" t="s">
        <v>41</v>
      </c>
      <c r="F50" s="1284"/>
      <c r="G50" s="1284"/>
      <c r="H50" s="1285"/>
      <c r="I50" s="107">
        <v>4063</v>
      </c>
      <c r="J50" s="108">
        <v>3610</v>
      </c>
      <c r="K50" s="108">
        <v>3554</v>
      </c>
      <c r="L50" s="108">
        <v>3310</v>
      </c>
      <c r="M50" s="109">
        <v>3299</v>
      </c>
    </row>
    <row r="51" spans="2:13" ht="27.75" customHeight="1" x14ac:dyDescent="0.15">
      <c r="B51" s="1280"/>
      <c r="C51" s="1281"/>
      <c r="D51" s="106"/>
      <c r="E51" s="1284" t="s">
        <v>42</v>
      </c>
      <c r="F51" s="1284"/>
      <c r="G51" s="1284"/>
      <c r="H51" s="1285"/>
      <c r="I51" s="107" t="s">
        <v>512</v>
      </c>
      <c r="J51" s="108" t="s">
        <v>512</v>
      </c>
      <c r="K51" s="108" t="s">
        <v>512</v>
      </c>
      <c r="L51" s="108" t="s">
        <v>512</v>
      </c>
      <c r="M51" s="109" t="s">
        <v>512</v>
      </c>
    </row>
    <row r="52" spans="2:13" ht="27.75" customHeight="1" x14ac:dyDescent="0.15">
      <c r="B52" s="1282"/>
      <c r="C52" s="1283"/>
      <c r="D52" s="106"/>
      <c r="E52" s="1284" t="s">
        <v>43</v>
      </c>
      <c r="F52" s="1284"/>
      <c r="G52" s="1284"/>
      <c r="H52" s="1285"/>
      <c r="I52" s="107">
        <v>5716</v>
      </c>
      <c r="J52" s="108">
        <v>5754</v>
      </c>
      <c r="K52" s="108">
        <v>5632</v>
      </c>
      <c r="L52" s="108">
        <v>5939</v>
      </c>
      <c r="M52" s="109">
        <v>5782</v>
      </c>
    </row>
    <row r="53" spans="2:13" ht="27.75" customHeight="1" thickBot="1" x14ac:dyDescent="0.2">
      <c r="B53" s="1286" t="s">
        <v>44</v>
      </c>
      <c r="C53" s="1287"/>
      <c r="D53" s="113"/>
      <c r="E53" s="1288" t="s">
        <v>45</v>
      </c>
      <c r="F53" s="1288"/>
      <c r="G53" s="1288"/>
      <c r="H53" s="1289"/>
      <c r="I53" s="114">
        <v>472</v>
      </c>
      <c r="J53" s="115">
        <v>587</v>
      </c>
      <c r="K53" s="115">
        <v>482</v>
      </c>
      <c r="L53" s="115">
        <v>71</v>
      </c>
      <c r="M53" s="116">
        <v>-60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xOaZpuZMnCbnIYisONaxWDDjJmbph21XtPtA6NA4PHxSzjjiz7p9HT3nc2ycR9p+k+ByL4/mYQkqnGcmH+BYWA==" saltValue="sH443Pp/QJjvJGyFmy7Q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5" t="s">
        <v>48</v>
      </c>
      <c r="D55" s="1305"/>
      <c r="E55" s="1306"/>
      <c r="F55" s="128">
        <v>1574</v>
      </c>
      <c r="G55" s="128">
        <v>1375</v>
      </c>
      <c r="H55" s="129">
        <v>1375</v>
      </c>
    </row>
    <row r="56" spans="2:8" ht="52.5" customHeight="1" x14ac:dyDescent="0.15">
      <c r="B56" s="130"/>
      <c r="C56" s="1307" t="s">
        <v>49</v>
      </c>
      <c r="D56" s="1307"/>
      <c r="E56" s="1308"/>
      <c r="F56" s="131">
        <v>733</v>
      </c>
      <c r="G56" s="131">
        <v>655</v>
      </c>
      <c r="H56" s="132">
        <v>655</v>
      </c>
    </row>
    <row r="57" spans="2:8" ht="53.25" customHeight="1" x14ac:dyDescent="0.15">
      <c r="B57" s="130"/>
      <c r="C57" s="1309" t="s">
        <v>50</v>
      </c>
      <c r="D57" s="1309"/>
      <c r="E57" s="1310"/>
      <c r="F57" s="133">
        <v>3736</v>
      </c>
      <c r="G57" s="133">
        <v>3713</v>
      </c>
      <c r="H57" s="134">
        <v>3666</v>
      </c>
    </row>
    <row r="58" spans="2:8" ht="45.75" customHeight="1" x14ac:dyDescent="0.15">
      <c r="B58" s="135"/>
      <c r="C58" s="1297" t="s">
        <v>596</v>
      </c>
      <c r="D58" s="1298"/>
      <c r="E58" s="1299"/>
      <c r="F58" s="136">
        <v>2269</v>
      </c>
      <c r="G58" s="136">
        <v>2218</v>
      </c>
      <c r="H58" s="137">
        <v>2152</v>
      </c>
    </row>
    <row r="59" spans="2:8" ht="45.75" customHeight="1" x14ac:dyDescent="0.15">
      <c r="B59" s="135"/>
      <c r="C59" s="1297" t="s">
        <v>597</v>
      </c>
      <c r="D59" s="1298"/>
      <c r="E59" s="1299"/>
      <c r="F59" s="136">
        <v>407</v>
      </c>
      <c r="G59" s="136">
        <v>467</v>
      </c>
      <c r="H59" s="137">
        <v>417</v>
      </c>
    </row>
    <row r="60" spans="2:8" ht="45.75" customHeight="1" x14ac:dyDescent="0.15">
      <c r="B60" s="135"/>
      <c r="C60" s="1297" t="s">
        <v>598</v>
      </c>
      <c r="D60" s="1298"/>
      <c r="E60" s="1299"/>
      <c r="F60" s="136">
        <v>329</v>
      </c>
      <c r="G60" s="136">
        <v>332</v>
      </c>
      <c r="H60" s="137">
        <v>336</v>
      </c>
    </row>
    <row r="61" spans="2:8" ht="45.75" customHeight="1" x14ac:dyDescent="0.15">
      <c r="B61" s="135"/>
      <c r="C61" s="1297" t="s">
        <v>599</v>
      </c>
      <c r="D61" s="1298"/>
      <c r="E61" s="1299"/>
      <c r="F61" s="136">
        <v>317</v>
      </c>
      <c r="G61" s="136">
        <v>326</v>
      </c>
      <c r="H61" s="137">
        <v>329</v>
      </c>
    </row>
    <row r="62" spans="2:8" ht="45.75" customHeight="1" thickBot="1" x14ac:dyDescent="0.2">
      <c r="B62" s="138"/>
      <c r="C62" s="1300" t="s">
        <v>600</v>
      </c>
      <c r="D62" s="1301"/>
      <c r="E62" s="1302"/>
      <c r="F62" s="139">
        <v>159</v>
      </c>
      <c r="G62" s="139">
        <v>159</v>
      </c>
      <c r="H62" s="140">
        <v>159</v>
      </c>
    </row>
    <row r="63" spans="2:8" ht="52.5" customHeight="1" thickBot="1" x14ac:dyDescent="0.2">
      <c r="B63" s="141"/>
      <c r="C63" s="1303" t="s">
        <v>51</v>
      </c>
      <c r="D63" s="1303"/>
      <c r="E63" s="1304"/>
      <c r="F63" s="142">
        <v>6043</v>
      </c>
      <c r="G63" s="142">
        <v>5743</v>
      </c>
      <c r="H63" s="143">
        <v>5696</v>
      </c>
    </row>
    <row r="64" spans="2:8" ht="15" customHeight="1" x14ac:dyDescent="0.15"/>
  </sheetData>
  <sheetProtection algorithmName="SHA-512" hashValue="POV/lb/ArUkhKwPI0m8ejUbWIXyMWOje40OAUFwJQrWSEAEz0ts4LbfVsvUyt1r0zkx6Nr5hY2TDjktLEBqDeQ==" saltValue="jdAswmwyLeXki0oP4kq4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605</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606</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554</v>
      </c>
      <c r="BQ50" s="1324"/>
      <c r="BR50" s="1324"/>
      <c r="BS50" s="1324"/>
      <c r="BT50" s="1324"/>
      <c r="BU50" s="1324"/>
      <c r="BV50" s="1324"/>
      <c r="BW50" s="1324"/>
      <c r="BX50" s="1324" t="s">
        <v>555</v>
      </c>
      <c r="BY50" s="1324"/>
      <c r="BZ50" s="1324"/>
      <c r="CA50" s="1324"/>
      <c r="CB50" s="1324"/>
      <c r="CC50" s="1324"/>
      <c r="CD50" s="1324"/>
      <c r="CE50" s="1324"/>
      <c r="CF50" s="1324" t="s">
        <v>556</v>
      </c>
      <c r="CG50" s="1324"/>
      <c r="CH50" s="1324"/>
      <c r="CI50" s="1324"/>
      <c r="CJ50" s="1324"/>
      <c r="CK50" s="1324"/>
      <c r="CL50" s="1324"/>
      <c r="CM50" s="1324"/>
      <c r="CN50" s="1324" t="s">
        <v>557</v>
      </c>
      <c r="CO50" s="1324"/>
      <c r="CP50" s="1324"/>
      <c r="CQ50" s="1324"/>
      <c r="CR50" s="1324"/>
      <c r="CS50" s="1324"/>
      <c r="CT50" s="1324"/>
      <c r="CU50" s="1324"/>
      <c r="CV50" s="1324" t="s">
        <v>558</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607</v>
      </c>
      <c r="AO51" s="1327"/>
      <c r="AP51" s="1327"/>
      <c r="AQ51" s="1327"/>
      <c r="AR51" s="1327"/>
      <c r="AS51" s="1327"/>
      <c r="AT51" s="1327"/>
      <c r="AU51" s="1327"/>
      <c r="AV51" s="1327"/>
      <c r="AW51" s="1327"/>
      <c r="AX51" s="1327"/>
      <c r="AY51" s="1327"/>
      <c r="AZ51" s="1327"/>
      <c r="BA51" s="1327"/>
      <c r="BB51" s="1327" t="s">
        <v>609</v>
      </c>
      <c r="BC51" s="1327"/>
      <c r="BD51" s="1327"/>
      <c r="BE51" s="1327"/>
      <c r="BF51" s="1327"/>
      <c r="BG51" s="1327"/>
      <c r="BH51" s="1327"/>
      <c r="BI51" s="1327"/>
      <c r="BJ51" s="1327"/>
      <c r="BK51" s="1327"/>
      <c r="BL51" s="1327"/>
      <c r="BM51" s="1327"/>
      <c r="BN51" s="1327"/>
      <c r="BO51" s="1327"/>
      <c r="BP51" s="1325">
        <v>17.2</v>
      </c>
      <c r="BQ51" s="1325"/>
      <c r="BR51" s="1325"/>
      <c r="BS51" s="1325"/>
      <c r="BT51" s="1325"/>
      <c r="BU51" s="1325"/>
      <c r="BV51" s="1325"/>
      <c r="BW51" s="1325"/>
      <c r="BX51" s="1325">
        <v>22.4</v>
      </c>
      <c r="BY51" s="1325"/>
      <c r="BZ51" s="1325"/>
      <c r="CA51" s="1325"/>
      <c r="CB51" s="1325"/>
      <c r="CC51" s="1325"/>
      <c r="CD51" s="1325"/>
      <c r="CE51" s="1325"/>
      <c r="CF51" s="1325">
        <v>18.5</v>
      </c>
      <c r="CG51" s="1325"/>
      <c r="CH51" s="1325"/>
      <c r="CI51" s="1325"/>
      <c r="CJ51" s="1325"/>
      <c r="CK51" s="1325"/>
      <c r="CL51" s="1325"/>
      <c r="CM51" s="1325"/>
      <c r="CN51" s="1325">
        <v>2.7</v>
      </c>
      <c r="CO51" s="1325"/>
      <c r="CP51" s="1325"/>
      <c r="CQ51" s="1325"/>
      <c r="CR51" s="1325"/>
      <c r="CS51" s="1325"/>
      <c r="CT51" s="1325"/>
      <c r="CU51" s="1325"/>
      <c r="CV51" s="1325"/>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610</v>
      </c>
      <c r="BC53" s="1327"/>
      <c r="BD53" s="1327"/>
      <c r="BE53" s="1327"/>
      <c r="BF53" s="1327"/>
      <c r="BG53" s="1327"/>
      <c r="BH53" s="1327"/>
      <c r="BI53" s="1327"/>
      <c r="BJ53" s="1327"/>
      <c r="BK53" s="1327"/>
      <c r="BL53" s="1327"/>
      <c r="BM53" s="1327"/>
      <c r="BN53" s="1327"/>
      <c r="BO53" s="1327"/>
      <c r="BP53" s="1325">
        <v>65</v>
      </c>
      <c r="BQ53" s="1325"/>
      <c r="BR53" s="1325"/>
      <c r="BS53" s="1325"/>
      <c r="BT53" s="1325"/>
      <c r="BU53" s="1325"/>
      <c r="BV53" s="1325"/>
      <c r="BW53" s="1325"/>
      <c r="BX53" s="1325">
        <v>65.900000000000006</v>
      </c>
      <c r="BY53" s="1325"/>
      <c r="BZ53" s="1325"/>
      <c r="CA53" s="1325"/>
      <c r="CB53" s="1325"/>
      <c r="CC53" s="1325"/>
      <c r="CD53" s="1325"/>
      <c r="CE53" s="1325"/>
      <c r="CF53" s="1325">
        <v>67.8</v>
      </c>
      <c r="CG53" s="1325"/>
      <c r="CH53" s="1325"/>
      <c r="CI53" s="1325"/>
      <c r="CJ53" s="1325"/>
      <c r="CK53" s="1325"/>
      <c r="CL53" s="1325"/>
      <c r="CM53" s="1325"/>
      <c r="CN53" s="1325">
        <v>68.7</v>
      </c>
      <c r="CO53" s="1325"/>
      <c r="CP53" s="1325"/>
      <c r="CQ53" s="1325"/>
      <c r="CR53" s="1325"/>
      <c r="CS53" s="1325"/>
      <c r="CT53" s="1325"/>
      <c r="CU53" s="1325"/>
      <c r="CV53" s="1325">
        <v>68.8</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611</v>
      </c>
      <c r="AO55" s="1324"/>
      <c r="AP55" s="1324"/>
      <c r="AQ55" s="1324"/>
      <c r="AR55" s="1324"/>
      <c r="AS55" s="1324"/>
      <c r="AT55" s="1324"/>
      <c r="AU55" s="1324"/>
      <c r="AV55" s="1324"/>
      <c r="AW55" s="1324"/>
      <c r="AX55" s="1324"/>
      <c r="AY55" s="1324"/>
      <c r="AZ55" s="1324"/>
      <c r="BA55" s="1324"/>
      <c r="BB55" s="1327" t="s">
        <v>608</v>
      </c>
      <c r="BC55" s="1327"/>
      <c r="BD55" s="1327"/>
      <c r="BE55" s="1327"/>
      <c r="BF55" s="1327"/>
      <c r="BG55" s="1327"/>
      <c r="BH55" s="1327"/>
      <c r="BI55" s="1327"/>
      <c r="BJ55" s="1327"/>
      <c r="BK55" s="1327"/>
      <c r="BL55" s="1327"/>
      <c r="BM55" s="1327"/>
      <c r="BN55" s="1327"/>
      <c r="BO55" s="1327"/>
      <c r="BP55" s="1325">
        <v>0</v>
      </c>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5">
        <v>0</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612</v>
      </c>
      <c r="BC57" s="1327"/>
      <c r="BD57" s="1327"/>
      <c r="BE57" s="1327"/>
      <c r="BF57" s="1327"/>
      <c r="BG57" s="1327"/>
      <c r="BH57" s="1327"/>
      <c r="BI57" s="1327"/>
      <c r="BJ57" s="1327"/>
      <c r="BK57" s="1327"/>
      <c r="BL57" s="1327"/>
      <c r="BM57" s="1327"/>
      <c r="BN57" s="1327"/>
      <c r="BO57" s="1327"/>
      <c r="BP57" s="1325">
        <v>57.9</v>
      </c>
      <c r="BQ57" s="1325"/>
      <c r="BR57" s="1325"/>
      <c r="BS57" s="1325"/>
      <c r="BT57" s="1325"/>
      <c r="BU57" s="1325"/>
      <c r="BV57" s="1325"/>
      <c r="BW57" s="1325"/>
      <c r="BX57" s="1325">
        <v>58.2</v>
      </c>
      <c r="BY57" s="1325"/>
      <c r="BZ57" s="1325"/>
      <c r="CA57" s="1325"/>
      <c r="CB57" s="1325"/>
      <c r="CC57" s="1325"/>
      <c r="CD57" s="1325"/>
      <c r="CE57" s="1325"/>
      <c r="CF57" s="1325">
        <v>59.4</v>
      </c>
      <c r="CG57" s="1325"/>
      <c r="CH57" s="1325"/>
      <c r="CI57" s="1325"/>
      <c r="CJ57" s="1325"/>
      <c r="CK57" s="1325"/>
      <c r="CL57" s="1325"/>
      <c r="CM57" s="1325"/>
      <c r="CN57" s="1325">
        <v>60.4</v>
      </c>
      <c r="CO57" s="1325"/>
      <c r="CP57" s="1325"/>
      <c r="CQ57" s="1325"/>
      <c r="CR57" s="1325"/>
      <c r="CS57" s="1325"/>
      <c r="CT57" s="1325"/>
      <c r="CU57" s="1325"/>
      <c r="CV57" s="1325">
        <v>61.5</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613</v>
      </c>
    </row>
    <row r="64" spans="1:109" x14ac:dyDescent="0.15">
      <c r="B64" s="397"/>
      <c r="G64" s="404"/>
      <c r="I64" s="417"/>
      <c r="J64" s="417"/>
      <c r="K64" s="417"/>
      <c r="L64" s="417"/>
      <c r="M64" s="417"/>
      <c r="N64" s="418"/>
      <c r="AM64" s="404"/>
      <c r="AN64" s="404" t="s">
        <v>604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614</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606</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554</v>
      </c>
      <c r="BQ72" s="1324"/>
      <c r="BR72" s="1324"/>
      <c r="BS72" s="1324"/>
      <c r="BT72" s="1324"/>
      <c r="BU72" s="1324"/>
      <c r="BV72" s="1324"/>
      <c r="BW72" s="1324"/>
      <c r="BX72" s="1324" t="s">
        <v>555</v>
      </c>
      <c r="BY72" s="1324"/>
      <c r="BZ72" s="1324"/>
      <c r="CA72" s="1324"/>
      <c r="CB72" s="1324"/>
      <c r="CC72" s="1324"/>
      <c r="CD72" s="1324"/>
      <c r="CE72" s="1324"/>
      <c r="CF72" s="1324" t="s">
        <v>556</v>
      </c>
      <c r="CG72" s="1324"/>
      <c r="CH72" s="1324"/>
      <c r="CI72" s="1324"/>
      <c r="CJ72" s="1324"/>
      <c r="CK72" s="1324"/>
      <c r="CL72" s="1324"/>
      <c r="CM72" s="1324"/>
      <c r="CN72" s="1324" t="s">
        <v>557</v>
      </c>
      <c r="CO72" s="1324"/>
      <c r="CP72" s="1324"/>
      <c r="CQ72" s="1324"/>
      <c r="CR72" s="1324"/>
      <c r="CS72" s="1324"/>
      <c r="CT72" s="1324"/>
      <c r="CU72" s="1324"/>
      <c r="CV72" s="1324" t="s">
        <v>558</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607</v>
      </c>
      <c r="AO73" s="1327"/>
      <c r="AP73" s="1327"/>
      <c r="AQ73" s="1327"/>
      <c r="AR73" s="1327"/>
      <c r="AS73" s="1327"/>
      <c r="AT73" s="1327"/>
      <c r="AU73" s="1327"/>
      <c r="AV73" s="1327"/>
      <c r="AW73" s="1327"/>
      <c r="AX73" s="1327"/>
      <c r="AY73" s="1327"/>
      <c r="AZ73" s="1327"/>
      <c r="BA73" s="1327"/>
      <c r="BB73" s="1327" t="s">
        <v>615</v>
      </c>
      <c r="BC73" s="1327"/>
      <c r="BD73" s="1327"/>
      <c r="BE73" s="1327"/>
      <c r="BF73" s="1327"/>
      <c r="BG73" s="1327"/>
      <c r="BH73" s="1327"/>
      <c r="BI73" s="1327"/>
      <c r="BJ73" s="1327"/>
      <c r="BK73" s="1327"/>
      <c r="BL73" s="1327"/>
      <c r="BM73" s="1327"/>
      <c r="BN73" s="1327"/>
      <c r="BO73" s="1327"/>
      <c r="BP73" s="1325">
        <v>17.2</v>
      </c>
      <c r="BQ73" s="1325"/>
      <c r="BR73" s="1325"/>
      <c r="BS73" s="1325"/>
      <c r="BT73" s="1325"/>
      <c r="BU73" s="1325"/>
      <c r="BV73" s="1325"/>
      <c r="BW73" s="1325"/>
      <c r="BX73" s="1325">
        <v>22.4</v>
      </c>
      <c r="BY73" s="1325"/>
      <c r="BZ73" s="1325"/>
      <c r="CA73" s="1325"/>
      <c r="CB73" s="1325"/>
      <c r="CC73" s="1325"/>
      <c r="CD73" s="1325"/>
      <c r="CE73" s="1325"/>
      <c r="CF73" s="1325">
        <v>18.5</v>
      </c>
      <c r="CG73" s="1325"/>
      <c r="CH73" s="1325"/>
      <c r="CI73" s="1325"/>
      <c r="CJ73" s="1325"/>
      <c r="CK73" s="1325"/>
      <c r="CL73" s="1325"/>
      <c r="CM73" s="1325"/>
      <c r="CN73" s="1325">
        <v>2.7</v>
      </c>
      <c r="CO73" s="1325"/>
      <c r="CP73" s="1325"/>
      <c r="CQ73" s="1325"/>
      <c r="CR73" s="1325"/>
      <c r="CS73" s="1325"/>
      <c r="CT73" s="1325"/>
      <c r="CU73" s="1325"/>
      <c r="CV73" s="1325"/>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616</v>
      </c>
      <c r="BC75" s="1327"/>
      <c r="BD75" s="1327"/>
      <c r="BE75" s="1327"/>
      <c r="BF75" s="1327"/>
      <c r="BG75" s="1327"/>
      <c r="BH75" s="1327"/>
      <c r="BI75" s="1327"/>
      <c r="BJ75" s="1327"/>
      <c r="BK75" s="1327"/>
      <c r="BL75" s="1327"/>
      <c r="BM75" s="1327"/>
      <c r="BN75" s="1327"/>
      <c r="BO75" s="1327"/>
      <c r="BP75" s="1325">
        <v>6.1</v>
      </c>
      <c r="BQ75" s="1325"/>
      <c r="BR75" s="1325"/>
      <c r="BS75" s="1325"/>
      <c r="BT75" s="1325"/>
      <c r="BU75" s="1325"/>
      <c r="BV75" s="1325"/>
      <c r="BW75" s="1325"/>
      <c r="BX75" s="1325">
        <v>6.8</v>
      </c>
      <c r="BY75" s="1325"/>
      <c r="BZ75" s="1325"/>
      <c r="CA75" s="1325"/>
      <c r="CB75" s="1325"/>
      <c r="CC75" s="1325"/>
      <c r="CD75" s="1325"/>
      <c r="CE75" s="1325"/>
      <c r="CF75" s="1325">
        <v>7.5</v>
      </c>
      <c r="CG75" s="1325"/>
      <c r="CH75" s="1325"/>
      <c r="CI75" s="1325"/>
      <c r="CJ75" s="1325"/>
      <c r="CK75" s="1325"/>
      <c r="CL75" s="1325"/>
      <c r="CM75" s="1325"/>
      <c r="CN75" s="1325">
        <v>8</v>
      </c>
      <c r="CO75" s="1325"/>
      <c r="CP75" s="1325"/>
      <c r="CQ75" s="1325"/>
      <c r="CR75" s="1325"/>
      <c r="CS75" s="1325"/>
      <c r="CT75" s="1325"/>
      <c r="CU75" s="1325"/>
      <c r="CV75" s="1325">
        <v>8</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617</v>
      </c>
      <c r="AO77" s="1324"/>
      <c r="AP77" s="1324"/>
      <c r="AQ77" s="1324"/>
      <c r="AR77" s="1324"/>
      <c r="AS77" s="1324"/>
      <c r="AT77" s="1324"/>
      <c r="AU77" s="1324"/>
      <c r="AV77" s="1324"/>
      <c r="AW77" s="1324"/>
      <c r="AX77" s="1324"/>
      <c r="AY77" s="1324"/>
      <c r="AZ77" s="1324"/>
      <c r="BA77" s="1324"/>
      <c r="BB77" s="1327" t="s">
        <v>608</v>
      </c>
      <c r="BC77" s="1327"/>
      <c r="BD77" s="1327"/>
      <c r="BE77" s="1327"/>
      <c r="BF77" s="1327"/>
      <c r="BG77" s="1327"/>
      <c r="BH77" s="1327"/>
      <c r="BI77" s="1327"/>
      <c r="BJ77" s="1327"/>
      <c r="BK77" s="1327"/>
      <c r="BL77" s="1327"/>
      <c r="BM77" s="1327"/>
      <c r="BN77" s="1327"/>
      <c r="BO77" s="1327"/>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618</v>
      </c>
      <c r="BC79" s="1327"/>
      <c r="BD79" s="1327"/>
      <c r="BE79" s="1327"/>
      <c r="BF79" s="1327"/>
      <c r="BG79" s="1327"/>
      <c r="BH79" s="1327"/>
      <c r="BI79" s="1327"/>
      <c r="BJ79" s="1327"/>
      <c r="BK79" s="1327"/>
      <c r="BL79" s="1327"/>
      <c r="BM79" s="1327"/>
      <c r="BN79" s="1327"/>
      <c r="BO79" s="1327"/>
      <c r="BP79" s="1325">
        <v>6.9</v>
      </c>
      <c r="BQ79" s="1325"/>
      <c r="BR79" s="1325"/>
      <c r="BS79" s="1325"/>
      <c r="BT79" s="1325"/>
      <c r="BU79" s="1325"/>
      <c r="BV79" s="1325"/>
      <c r="BW79" s="1325"/>
      <c r="BX79" s="1325">
        <v>7.1</v>
      </c>
      <c r="BY79" s="1325"/>
      <c r="BZ79" s="1325"/>
      <c r="CA79" s="1325"/>
      <c r="CB79" s="1325"/>
      <c r="CC79" s="1325"/>
      <c r="CD79" s="1325"/>
      <c r="CE79" s="1325"/>
      <c r="CF79" s="1325">
        <v>7.4</v>
      </c>
      <c r="CG79" s="1325"/>
      <c r="CH79" s="1325"/>
      <c r="CI79" s="1325"/>
      <c r="CJ79" s="1325"/>
      <c r="CK79" s="1325"/>
      <c r="CL79" s="1325"/>
      <c r="CM79" s="1325"/>
      <c r="CN79" s="1325">
        <v>7.4</v>
      </c>
      <c r="CO79" s="1325"/>
      <c r="CP79" s="1325"/>
      <c r="CQ79" s="1325"/>
      <c r="CR79" s="1325"/>
      <c r="CS79" s="1325"/>
      <c r="CT79" s="1325"/>
      <c r="CU79" s="1325"/>
      <c r="CV79" s="1325">
        <v>8</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6KSptb3WS29dNf39/iU/sVbyXYYlaP00L394Finc/Q9/eOJORMoZyt+4bjTyCWnLo68qT2xeyU4pJlzweyxDHA==" saltValue="0NCGCnxZzLhHg/VCIYVgo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619</v>
      </c>
    </row>
  </sheetData>
  <sheetProtection algorithmName="SHA-512" hashValue="WAoXNhUi9HgdeNvOhyG46VxJPiKIhU1h/oBvOzTmDRmiy7AOiTI0kG0W1sljuvJ2zS+IIb+5t9f2l7lRSzIC6w==" saltValue="Bf6mLXP+q14mQG5TSJol7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552</v>
      </c>
    </row>
  </sheetData>
  <sheetProtection algorithmName="SHA-512" hashValue="7hhhr4IzNhgxFC/Iz8ocsrhWK4qrKimmpN9dTepxSgSmnFA8psfYgtybZ/WvLt3U3EEUl7vpQX8jnp8lpJaq9A==" saltValue="ksOZ5UmnREUSnvobCJDU4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988825</v>
      </c>
      <c r="E3" s="162"/>
      <c r="F3" s="163">
        <v>310300</v>
      </c>
      <c r="G3" s="164"/>
      <c r="H3" s="165"/>
    </row>
    <row r="4" spans="1:8" x14ac:dyDescent="0.15">
      <c r="A4" s="166"/>
      <c r="B4" s="167"/>
      <c r="C4" s="168"/>
      <c r="D4" s="169">
        <v>220544</v>
      </c>
      <c r="E4" s="170"/>
      <c r="F4" s="171">
        <v>157576</v>
      </c>
      <c r="G4" s="172"/>
      <c r="H4" s="173"/>
    </row>
    <row r="5" spans="1:8" x14ac:dyDescent="0.15">
      <c r="A5" s="154" t="s">
        <v>546</v>
      </c>
      <c r="B5" s="159"/>
      <c r="C5" s="160"/>
      <c r="D5" s="161">
        <v>515601</v>
      </c>
      <c r="E5" s="162"/>
      <c r="F5" s="163">
        <v>317319</v>
      </c>
      <c r="G5" s="164"/>
      <c r="H5" s="165"/>
    </row>
    <row r="6" spans="1:8" x14ac:dyDescent="0.15">
      <c r="A6" s="166"/>
      <c r="B6" s="167"/>
      <c r="C6" s="168"/>
      <c r="D6" s="169">
        <v>330810</v>
      </c>
      <c r="E6" s="170"/>
      <c r="F6" s="171">
        <v>164214</v>
      </c>
      <c r="G6" s="172"/>
      <c r="H6" s="173"/>
    </row>
    <row r="7" spans="1:8" x14ac:dyDescent="0.15">
      <c r="A7" s="154" t="s">
        <v>547</v>
      </c>
      <c r="B7" s="159"/>
      <c r="C7" s="160"/>
      <c r="D7" s="161">
        <v>482625</v>
      </c>
      <c r="E7" s="162"/>
      <c r="F7" s="163">
        <v>289738</v>
      </c>
      <c r="G7" s="164"/>
      <c r="H7" s="165"/>
    </row>
    <row r="8" spans="1:8" x14ac:dyDescent="0.15">
      <c r="A8" s="166"/>
      <c r="B8" s="167"/>
      <c r="C8" s="168"/>
      <c r="D8" s="169">
        <v>276377</v>
      </c>
      <c r="E8" s="170"/>
      <c r="F8" s="171">
        <v>156238</v>
      </c>
      <c r="G8" s="172"/>
      <c r="H8" s="173"/>
    </row>
    <row r="9" spans="1:8" x14ac:dyDescent="0.15">
      <c r="A9" s="154" t="s">
        <v>548</v>
      </c>
      <c r="B9" s="159"/>
      <c r="C9" s="160"/>
      <c r="D9" s="161">
        <v>467712</v>
      </c>
      <c r="E9" s="162"/>
      <c r="F9" s="163">
        <v>316937</v>
      </c>
      <c r="G9" s="164"/>
      <c r="H9" s="165"/>
    </row>
    <row r="10" spans="1:8" x14ac:dyDescent="0.15">
      <c r="A10" s="166"/>
      <c r="B10" s="167"/>
      <c r="C10" s="168"/>
      <c r="D10" s="169">
        <v>326510</v>
      </c>
      <c r="E10" s="170"/>
      <c r="F10" s="171">
        <v>199150</v>
      </c>
      <c r="G10" s="172"/>
      <c r="H10" s="173"/>
    </row>
    <row r="11" spans="1:8" x14ac:dyDescent="0.15">
      <c r="A11" s="154" t="s">
        <v>549</v>
      </c>
      <c r="B11" s="159"/>
      <c r="C11" s="160"/>
      <c r="D11" s="161">
        <v>563526</v>
      </c>
      <c r="E11" s="162"/>
      <c r="F11" s="163">
        <v>332350</v>
      </c>
      <c r="G11" s="164"/>
      <c r="H11" s="165"/>
    </row>
    <row r="12" spans="1:8" x14ac:dyDescent="0.15">
      <c r="A12" s="166"/>
      <c r="B12" s="167"/>
      <c r="C12" s="174"/>
      <c r="D12" s="169">
        <v>332482</v>
      </c>
      <c r="E12" s="170"/>
      <c r="F12" s="171">
        <v>200453</v>
      </c>
      <c r="G12" s="172"/>
      <c r="H12" s="173"/>
    </row>
    <row r="13" spans="1:8" x14ac:dyDescent="0.15">
      <c r="A13" s="154"/>
      <c r="B13" s="159"/>
      <c r="C13" s="175"/>
      <c r="D13" s="176">
        <v>603658</v>
      </c>
      <c r="E13" s="177"/>
      <c r="F13" s="178">
        <v>313329</v>
      </c>
      <c r="G13" s="179"/>
      <c r="H13" s="165"/>
    </row>
    <row r="14" spans="1:8" x14ac:dyDescent="0.15">
      <c r="A14" s="166"/>
      <c r="B14" s="167"/>
      <c r="C14" s="168"/>
      <c r="D14" s="169">
        <v>297345</v>
      </c>
      <c r="E14" s="170"/>
      <c r="F14" s="171">
        <v>175526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3.39</v>
      </c>
      <c r="C19" s="180">
        <f>ROUND(VALUE(SUBSTITUTE(実質収支比率等に係る経年分析!G$48,"▲","-")),2)</f>
        <v>6.23</v>
      </c>
      <c r="D19" s="180">
        <f>ROUND(VALUE(SUBSTITUTE(実質収支比率等に係る経年分析!H$48,"▲","-")),2)</f>
        <v>3.27</v>
      </c>
      <c r="E19" s="180">
        <f>ROUND(VALUE(SUBSTITUTE(実質収支比率等に係る経年分析!I$48,"▲","-")),2)</f>
        <v>2.37</v>
      </c>
      <c r="F19" s="180">
        <f>ROUND(VALUE(SUBSTITUTE(実質収支比率等に係る経年分析!J$48,"▲","-")),2)</f>
        <v>1.95</v>
      </c>
    </row>
    <row r="20" spans="1:11" x14ac:dyDescent="0.15">
      <c r="A20" s="180" t="s">
        <v>55</v>
      </c>
      <c r="B20" s="180">
        <f>ROUND(VALUE(SUBSTITUTE(実質収支比率等に係る経年分析!F$47,"▲","-")),2)</f>
        <v>59.26</v>
      </c>
      <c r="C20" s="180">
        <f>ROUND(VALUE(SUBSTITUTE(実質収支比率等に係る経年分析!G$47,"▲","-")),2)</f>
        <v>51.79</v>
      </c>
      <c r="D20" s="180">
        <f>ROUND(VALUE(SUBSTITUTE(実質収支比率等に係る経年分析!H$47,"▲","-")),2)</f>
        <v>48.94</v>
      </c>
      <c r="E20" s="180">
        <f>ROUND(VALUE(SUBSTITUTE(実質収支比率等に係る経年分析!I$47,"▲","-")),2)</f>
        <v>42.6</v>
      </c>
      <c r="F20" s="180">
        <f>ROUND(VALUE(SUBSTITUTE(実質収支比率等に係る経年分析!J$47,"▲","-")),2)</f>
        <v>40.64</v>
      </c>
    </row>
    <row r="21" spans="1:11" x14ac:dyDescent="0.15">
      <c r="A21" s="180" t="s">
        <v>56</v>
      </c>
      <c r="B21" s="180">
        <f>IF(ISNUMBER(VALUE(SUBSTITUTE(実質収支比率等に係る経年分析!F$49,"▲","-"))),ROUND(VALUE(SUBSTITUTE(実質収支比率等に係る経年分析!F$49,"▲","-")),2),NA())</f>
        <v>-4.76</v>
      </c>
      <c r="C21" s="180">
        <f>IF(ISNUMBER(VALUE(SUBSTITUTE(実質収支比率等に係る経年分析!G$49,"▲","-"))),ROUND(VALUE(SUBSTITUTE(実質収支比率等に係る経年分析!G$49,"▲","-")),2),NA())</f>
        <v>-6.5</v>
      </c>
      <c r="D21" s="180">
        <f>IF(ISNUMBER(VALUE(SUBSTITUTE(実質収支比率等に係る経年分析!H$49,"▲","-"))),ROUND(VALUE(SUBSTITUTE(実質収支比率等に係る経年分析!H$49,"▲","-")),2),NA())</f>
        <v>-6.07</v>
      </c>
      <c r="E21" s="180">
        <f>IF(ISNUMBER(VALUE(SUBSTITUTE(実質収支比率等に係る経年分析!I$49,"▲","-"))),ROUND(VALUE(SUBSTITUTE(実質収支比率等に係る経年分析!I$49,"▲","-")),2),NA())</f>
        <v>-7.05</v>
      </c>
      <c r="F21" s="180">
        <f>IF(ISNUMBER(VALUE(SUBSTITUTE(実質収支比率等に係る経年分析!J$49,"▲","-"))),ROUND(VALUE(SUBSTITUTE(実質収支比率等に係る経年分析!J$49,"▲","-")),2),NA())</f>
        <v>-0.28999999999999998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介護保険事業特別会計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国民健康保険診療所事業特別会計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貯木場等維持管理事業特別会計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1.22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湯泉地温泉事業特別会計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7.0000000000000007E-2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0.01</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0.03</v>
      </c>
    </row>
    <row r="35" spans="1:16" x14ac:dyDescent="0.15">
      <c r="A35" s="181" t="str">
        <f>IF(連結実質赤字比率に係る赤字・黒字の構成分析!C$35="",NA(),連結実質赤字比率に係る赤字・黒字の構成分析!C$35)</f>
        <v>十津川温泉事業特別会計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0.18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2.16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5.58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3.26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2.37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595</v>
      </c>
      <c r="E42" s="182"/>
      <c r="F42" s="182"/>
      <c r="G42" s="182">
        <f>'実質公債費比率（分子）の構造'!L$52</f>
        <v>611</v>
      </c>
      <c r="H42" s="182"/>
      <c r="I42" s="182"/>
      <c r="J42" s="182">
        <f>'実質公債費比率（分子）の構造'!M$52</f>
        <v>617</v>
      </c>
      <c r="K42" s="182"/>
      <c r="L42" s="182"/>
      <c r="M42" s="182">
        <f>'実質公債費比率（分子）の構造'!N$52</f>
        <v>610</v>
      </c>
      <c r="N42" s="182"/>
      <c r="O42" s="182"/>
      <c r="P42" s="182">
        <f>'実質公債費比率（分子）の構造'!O$52</f>
        <v>639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v>
      </c>
      <c r="C45" s="182"/>
      <c r="D45" s="182"/>
      <c r="E45" s="182">
        <f>'実質公債費比率（分子）の構造'!L$49</f>
        <v>19</v>
      </c>
      <c r="F45" s="182"/>
      <c r="G45" s="182"/>
      <c r="H45" s="182">
        <f>'実質公債費比率（分子）の構造'!M$49</f>
        <v>27</v>
      </c>
      <c r="I45" s="182"/>
      <c r="J45" s="182"/>
      <c r="K45" s="182">
        <f>'実質公債費比率（分子）の構造'!N$49</f>
        <v>28</v>
      </c>
      <c r="L45" s="182"/>
      <c r="M45" s="182"/>
      <c r="N45" s="182">
        <f>'実質公債費比率（分子）の構造'!O$49</f>
        <v>30</v>
      </c>
      <c r="O45" s="182"/>
      <c r="P45" s="182"/>
    </row>
    <row r="46" spans="1:16" x14ac:dyDescent="0.15">
      <c r="A46" s="182" t="s">
        <v>67</v>
      </c>
      <c r="B46" s="182">
        <f>'実質公債費比率（分子）の構造'!K$48</f>
        <v>99</v>
      </c>
      <c r="C46" s="182"/>
      <c r="D46" s="182"/>
      <c r="E46" s="182">
        <f>'実質公債費比率（分子）の構造'!L$48</f>
        <v>91</v>
      </c>
      <c r="F46" s="182"/>
      <c r="G46" s="182"/>
      <c r="H46" s="182">
        <f>'実質公債費比率（分子）の構造'!M$48</f>
        <v>114</v>
      </c>
      <c r="I46" s="182"/>
      <c r="J46" s="182"/>
      <c r="K46" s="182">
        <f>'実質公債費比率（分子）の構造'!N$48</f>
        <v>124</v>
      </c>
      <c r="L46" s="182"/>
      <c r="M46" s="182"/>
      <c r="N46" s="182">
        <f>'実質公債費比率（分子）の構造'!O$48</f>
        <v>141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687</v>
      </c>
      <c r="C49" s="182"/>
      <c r="D49" s="182"/>
      <c r="E49" s="182">
        <f>'実質公債費比率（分子）の構造'!L$45</f>
        <v>701</v>
      </c>
      <c r="F49" s="182"/>
      <c r="G49" s="182"/>
      <c r="H49" s="182">
        <f>'実質公債費比率（分子）の構造'!M$45</f>
        <v>686</v>
      </c>
      <c r="I49" s="182"/>
      <c r="J49" s="182"/>
      <c r="K49" s="182">
        <f>'実質公債費比率（分子）の構造'!N$45</f>
        <v>678</v>
      </c>
      <c r="L49" s="182"/>
      <c r="M49" s="182"/>
      <c r="N49" s="182">
        <f>'実質公債費比率（分子）の構造'!O$45</f>
        <v>678</v>
      </c>
      <c r="O49" s="182"/>
      <c r="P49" s="182"/>
    </row>
    <row r="50" spans="1:16" x14ac:dyDescent="0.15">
      <c r="A50" s="182" t="s">
        <v>71</v>
      </c>
      <c r="B50" s="182" t="e">
        <f>NA()</f>
        <v>#N/A</v>
      </c>
      <c r="C50" s="182">
        <f>IF(ISNUMBER('実質公債費比率（分子）の構造'!K$53),'実質公債費比率（分子）の構造'!K$53,NA())</f>
        <v>192</v>
      </c>
      <c r="D50" s="182" t="e">
        <f>NA()</f>
        <v>#N/A</v>
      </c>
      <c r="E50" s="182" t="e">
        <f>NA()</f>
        <v>#N/A</v>
      </c>
      <c r="F50" s="182">
        <f>IF(ISNUMBER('実質公債費比率（分子）の構造'!L$53),'実質公債費比率（分子）の構造'!L$53,NA())</f>
        <v>200</v>
      </c>
      <c r="G50" s="182" t="e">
        <f>NA()</f>
        <v>#N/A</v>
      </c>
      <c r="H50" s="182" t="e">
        <f>NA()</f>
        <v>#N/A</v>
      </c>
      <c r="I50" s="182">
        <f>IF(ISNUMBER('実質公債費比率（分子）の構造'!M$53),'実質公債費比率（分子）の構造'!M$53,NA())</f>
        <v>210</v>
      </c>
      <c r="J50" s="182" t="e">
        <f>NA()</f>
        <v>#N/A</v>
      </c>
      <c r="K50" s="182" t="e">
        <f>NA()</f>
        <v>#N/A</v>
      </c>
      <c r="L50" s="182">
        <f>IF(ISNUMBER('実質公債費比率（分子）の構造'!N$53),'実質公債費比率（分子）の構造'!N$53,NA())</f>
        <v>220</v>
      </c>
      <c r="M50" s="182" t="e">
        <f>NA()</f>
        <v>#N/A</v>
      </c>
      <c r="N50" s="182" t="e">
        <f>NA()</f>
        <v>#N/A</v>
      </c>
      <c r="O50" s="182">
        <f>IF(ISNUMBER('実質公債費比率（分子）の構造'!O$53),'実質公債費比率（分子）の構造'!O$53,NA())</f>
        <v>210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5716</v>
      </c>
      <c r="E56" s="181"/>
      <c r="F56" s="181"/>
      <c r="G56" s="181">
        <f>'将来負担比率（分子）の構造'!J$52</f>
        <v>5754</v>
      </c>
      <c r="H56" s="181"/>
      <c r="I56" s="181"/>
      <c r="J56" s="181">
        <f>'将来負担比率（分子）の構造'!K$52</f>
        <v>5632</v>
      </c>
      <c r="K56" s="181"/>
      <c r="L56" s="181"/>
      <c r="M56" s="181">
        <f>'将来負担比率（分子）の構造'!L$52</f>
        <v>5939</v>
      </c>
      <c r="N56" s="181"/>
      <c r="O56" s="181"/>
      <c r="P56" s="181">
        <f>'将来負担比率（分子）の構造'!M$52</f>
        <v>5782</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4063</v>
      </c>
      <c r="E58" s="181"/>
      <c r="F58" s="181"/>
      <c r="G58" s="181">
        <f>'将来負担比率（分子）の構造'!J$50</f>
        <v>3610</v>
      </c>
      <c r="H58" s="181"/>
      <c r="I58" s="181"/>
      <c r="J58" s="181">
        <f>'将来負担比率（分子）の構造'!K$50</f>
        <v>3554</v>
      </c>
      <c r="K58" s="181"/>
      <c r="L58" s="181"/>
      <c r="M58" s="181">
        <f>'将来負担比率（分子）の構造'!L$50</f>
        <v>3310</v>
      </c>
      <c r="N58" s="181"/>
      <c r="O58" s="181"/>
      <c r="P58" s="181">
        <f>'将来負担比率（分子）の構造'!M$50</f>
        <v>3299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1296</v>
      </c>
      <c r="C62" s="181"/>
      <c r="D62" s="181"/>
      <c r="E62" s="181">
        <f>'将来負担比率（分子）の構造'!J$45</f>
        <v>1219</v>
      </c>
      <c r="F62" s="181"/>
      <c r="G62" s="181"/>
      <c r="H62" s="181">
        <f>'将来負担比率（分子）の構造'!K$45</f>
        <v>1156</v>
      </c>
      <c r="I62" s="181"/>
      <c r="J62" s="181"/>
      <c r="K62" s="181">
        <f>'将来負担比率（分子）の構造'!L$45</f>
        <v>1118</v>
      </c>
      <c r="L62" s="181"/>
      <c r="M62" s="181"/>
      <c r="N62" s="181">
        <f>'将来負担比率（分子）の構造'!M$45</f>
        <v>1066</v>
      </c>
      <c r="O62" s="181"/>
      <c r="P62" s="181"/>
    </row>
    <row r="63" spans="1:16" x14ac:dyDescent="0.15">
      <c r="A63" s="181" t="s">
        <v>34</v>
      </c>
      <c r="B63" s="181">
        <f>'将来負担比率（分子）の構造'!I$44</f>
        <v>409</v>
      </c>
      <c r="C63" s="181"/>
      <c r="D63" s="181"/>
      <c r="E63" s="181">
        <f>'将来負担比率（分子）の構造'!J$44</f>
        <v>408</v>
      </c>
      <c r="F63" s="181"/>
      <c r="G63" s="181"/>
      <c r="H63" s="181">
        <f>'将来負担比率（分子）の構造'!K$44</f>
        <v>397</v>
      </c>
      <c r="I63" s="181"/>
      <c r="J63" s="181"/>
      <c r="K63" s="181">
        <f>'将来負担比率（分子）の構造'!L$44</f>
        <v>315</v>
      </c>
      <c r="L63" s="181"/>
      <c r="M63" s="181"/>
      <c r="N63" s="181">
        <f>'将来負担比率（分子）の構造'!M$44</f>
        <v>273</v>
      </c>
      <c r="O63" s="181"/>
      <c r="P63" s="181"/>
    </row>
    <row r="64" spans="1:16" x14ac:dyDescent="0.15">
      <c r="A64" s="181" t="s">
        <v>33</v>
      </c>
      <c r="B64" s="181">
        <f>'将来負担比率（分子）の構造'!I$43</f>
        <v>1587</v>
      </c>
      <c r="C64" s="181"/>
      <c r="D64" s="181"/>
      <c r="E64" s="181">
        <f>'将来負担比率（分子）の構造'!J$43</f>
        <v>1490</v>
      </c>
      <c r="F64" s="181"/>
      <c r="G64" s="181"/>
      <c r="H64" s="181">
        <f>'将来負担比率（分子）の構造'!K$43</f>
        <v>1379</v>
      </c>
      <c r="I64" s="181"/>
      <c r="J64" s="181"/>
      <c r="K64" s="181">
        <f>'将来負担比率（分子）の構造'!L$43</f>
        <v>1251</v>
      </c>
      <c r="L64" s="181"/>
      <c r="M64" s="181"/>
      <c r="N64" s="181">
        <f>'将来負担比率（分子）の構造'!M$43</f>
        <v>1167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6959</v>
      </c>
      <c r="C66" s="181"/>
      <c r="D66" s="181"/>
      <c r="E66" s="181">
        <f>'将来負担比率（分子）の構造'!J$41</f>
        <v>6835</v>
      </c>
      <c r="F66" s="181"/>
      <c r="G66" s="181"/>
      <c r="H66" s="181">
        <f>'将来負担比率（分子）の構造'!K$41</f>
        <v>6736</v>
      </c>
      <c r="I66" s="181"/>
      <c r="J66" s="181"/>
      <c r="K66" s="181">
        <f>'将来負担比率（分子）の構造'!L$41</f>
        <v>6638</v>
      </c>
      <c r="L66" s="181"/>
      <c r="M66" s="181"/>
      <c r="N66" s="181">
        <f>'将来負担比率（分子）の構造'!M$41</f>
        <v>6515</v>
      </c>
      <c r="O66" s="181"/>
      <c r="P66" s="181"/>
    </row>
    <row r="67" spans="1:16" x14ac:dyDescent="0.15">
      <c r="A67" s="181" t="s">
        <v>75</v>
      </c>
      <c r="B67" s="181" t="e">
        <f>NA()</f>
        <v>#N/A</v>
      </c>
      <c r="C67" s="181">
        <f>IF(ISNUMBER('将来負担比率（分子）の構造'!I$53), IF('将来負担比率（分子）の構造'!I$53 &lt; 0, 0, '将来負担比率（分子）の構造'!I$53), NA())</f>
        <v>472</v>
      </c>
      <c r="D67" s="181" t="e">
        <f>NA()</f>
        <v>#N/A</v>
      </c>
      <c r="E67" s="181" t="e">
        <f>NA()</f>
        <v>#N/A</v>
      </c>
      <c r="F67" s="181">
        <f>IF(ISNUMBER('将来負担比率（分子）の構造'!J$53), IF('将来負担比率（分子）の構造'!J$53 &lt; 0, 0, '将来負担比率（分子）の構造'!J$53), NA())</f>
        <v>587</v>
      </c>
      <c r="G67" s="181" t="e">
        <f>NA()</f>
        <v>#N/A</v>
      </c>
      <c r="H67" s="181" t="e">
        <f>NA()</f>
        <v>#N/A</v>
      </c>
      <c r="I67" s="181">
        <f>IF(ISNUMBER('将来負担比率（分子）の構造'!K$53), IF('将来負担比率（分子）の構造'!K$53 &lt; 0, 0, '将来負担比率（分子）の構造'!K$53), NA())</f>
        <v>482</v>
      </c>
      <c r="J67" s="181" t="e">
        <f>NA()</f>
        <v>#N/A</v>
      </c>
      <c r="K67" s="181" t="e">
        <f>NA()</f>
        <v>#N/A</v>
      </c>
      <c r="L67" s="181">
        <f>IF(ISNUMBER('将来負担比率（分子）の構造'!L$53), IF('将来負担比率（分子）の構造'!L$53 &lt; 0, 0, '将来負担比率（分子）の構造'!L$53), NA())</f>
        <v>71</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1574</v>
      </c>
      <c r="C72" s="185">
        <f>基金残高に係る経年分析!G55</f>
        <v>1375</v>
      </c>
      <c r="D72" s="185">
        <f>基金残高に係る経年分析!H55</f>
        <v>1375</v>
      </c>
    </row>
    <row r="73" spans="1:16" x14ac:dyDescent="0.15">
      <c r="A73" s="184" t="s">
        <v>78</v>
      </c>
      <c r="B73" s="185">
        <f>基金残高に係る経年分析!F56</f>
        <v>733</v>
      </c>
      <c r="C73" s="185">
        <f>基金残高に係る経年分析!G56</f>
        <v>655</v>
      </c>
      <c r="D73" s="185">
        <f>基金残高に係る経年分析!H56</f>
        <v>655</v>
      </c>
    </row>
    <row r="74" spans="1:16" x14ac:dyDescent="0.15">
      <c r="A74" s="184" t="s">
        <v>79</v>
      </c>
      <c r="B74" s="185">
        <f>基金残高に係る経年分析!F57</f>
        <v>3736</v>
      </c>
      <c r="C74" s="185">
        <f>基金残高に係る経年分析!G57</f>
        <v>3713</v>
      </c>
      <c r="D74" s="185">
        <f>基金残高に係る経年分析!H57</f>
        <v>3666</v>
      </c>
    </row>
  </sheetData>
  <sheetProtection algorithmName="SHA-512" hashValue="PxabRZZOVpujbuBwjPSS0OUWdF7GgnI8H0d3JaKoYeP8Gyfx12SYnPQsgjzZCABKTU8ZrMFoknVv7fkgpk2DcA==" saltValue="3pIY1NjgXKgQWJTy7crV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2022-09-26T23:57:34Z</cp:lastPrinted>
  <dcterms:created xsi:type="dcterms:W3CDTF">2022-02-02T06:10:55Z</dcterms:created>
  <dcterms:modified xsi:type="dcterms:W3CDTF">2022-10-05T06:28:53Z</dcterms:modified>
  <cp:category/>
</cp:coreProperties>
</file>