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mc:AlternateContent xmlns:mc="http://schemas.openxmlformats.org/markup-compatibility/2006">
    <mc:Choice Requires="x15">
      <x15ac:absPath xmlns:x15ac="http://schemas.microsoft.com/office/spreadsheetml/2010/11/ac" url="\\192.168.1.220\kyoyu\01総務課\★★★総務課共有\05_★各種照会\R3\公会計\(20211015〆)令和元年度財政状況資料集(公会計分)の作成及び提出について\【財政状況資料集】_294471_野迫川村_2019\"/>
    </mc:Choice>
  </mc:AlternateContent>
  <xr:revisionPtr revIDLastSave="0" documentId="13_ncr:1_{CDFB3E32-95FE-474E-A99E-1055B4790AC6}" xr6:coauthVersionLast="36" xr6:coauthVersionMax="36" xr10:uidLastSave="{00000000-0000-0000-0000-000000000000}"/>
  <bookViews>
    <workbookView xWindow="0" yWindow="0" windowWidth="20490" windowHeight="745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C37" i="10"/>
  <c r="CO36" i="10"/>
  <c r="BW36" i="10"/>
  <c r="BE36" i="10"/>
  <c r="AM36" i="10"/>
  <c r="C36" i="10"/>
  <c r="CO35" i="10"/>
  <c r="BW35" i="10"/>
  <c r="AM35" i="10"/>
  <c r="CO34" i="10"/>
  <c r="BW34" i="10"/>
  <c r="AM34" i="10"/>
  <c r="C34" i="10"/>
  <c r="C35" i="10" s="1"/>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alcChain>
</file>

<file path=xl/sharedStrings.xml><?xml version="1.0" encoding="utf-8"?>
<sst xmlns="http://schemas.openxmlformats.org/spreadsheetml/2006/main" count="1173" uniqueCount="601">
  <si>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</si>
  <si>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</si>
  <si>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</si>
  <si>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</si>
  <si>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</si>
  <si>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</si>
  <si>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</si>
  <si>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</si>
  <si>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</si>
  <si>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</si>
  <si>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</si>
  <si>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</si>
  <si>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</si>
  <si>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</si>
  <si>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</si>
  <si>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</si>
  <si>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</si>
  <si>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</si>
  <si>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</si>
  <si>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</si>
  <si>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</si>
  <si>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</si>
  <si>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</si>
  <si>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</si>
  <si>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</si>
  <si>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</si>
  <si>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</si>
  <si>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</si>
  <si>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</si>
  <si>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</si>
  <si>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</si>
  <si>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</si>
  <si>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</si>
  <si>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</si>
  <si>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</si>
  <si>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</si>
  <si>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</si>
  <si>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</si>
  <si>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</si>
  <si>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</si>
  <si>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</si>
  <si>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</si>
  <si>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</si>
  <si>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</si>
  <si>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</si>
  <si>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</si>
  <si>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</si>
  <si>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</si>
  <si>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</si>
  <si>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</si>
  <si>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</si>
  <si>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</si>
  <si>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</si>
  <si>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</si>
  <si>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</si>
  <si>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</si>
  <si>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</si>
  <si>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</si>
  <si>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</si>
  <si>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</si>
  <si>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</si>
  <si>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</si>
  <si>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</si>
  <si>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</si>
  <si>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</si>
  <si>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</si>
  <si>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</si>
  <si>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</si>
  <si>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</si>
  <si>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</si>
  <si>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</si>
  <si>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</si>
  <si>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</si>
  <si>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</si>
  <si>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</si>
  <si>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</si>
  <si>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</si>
  <si>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</si>
  <si>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</si>
  <si>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</si>
  <si>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</si>
  <si>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</si>
  <si>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</si>
  <si>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</si>
  <si>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</si>
  <si>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Ⅰ－２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</si>
  <si>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</si>
  <si>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</si>
  <si>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</si>
  <si>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</si>
  <si>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</si>
  <si>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</si>
  <si>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</si>
  <si>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</si>
  <si>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</si>
  <si>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</si>
  <si>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</si>
  <si>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</si>
  <si>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野迫川村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</si>
  <si>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</si>
  <si>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</si>
  <si>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</si>
  <si>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</si>
  <si>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</si>
  <si>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</si>
  <si>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</si>
  <si>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</si>
  <si>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</si>
  <si>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</si>
  <si>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</si>
  <si>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</si>
  <si>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</si>
  <si>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</si>
  <si>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</si>
  <si>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</si>
  <si>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</si>
  <si>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</si>
  <si>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</si>
  <si>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</si>
  <si>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</si>
  <si>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</si>
  <si>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</si>
  <si>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</si>
  <si>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</si>
  <si>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</si>
  <si>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</si>
  <si>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</si>
  <si>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</si>
  <si>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</si>
  <si>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</si>
  <si>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</si>
  <si>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</si>
  <si>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</si>
  <si>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</si>
  <si>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</si>
  <si>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</si>
  <si>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</si>
  <si>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</si>
  <si>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</si>
  <si>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</si>
  <si>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</si>
  <si>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</si>
  <si>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</si>
  <si>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</si>
  <si>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</si>
  <si>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</si>
  <si>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</si>
  <si>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</si>
  <si>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</si>
  <si>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-7.1</t>
    <phoneticPr fontId="5"/>
  </si>
  <si>
    <t>基準財政需要額</t>
    <phoneticPr fontId="25"/>
  </si>
  <si>
    <t>うち日本人(％)</t>
    <phoneticPr fontId="5"/>
  </si>
  <si>
    <t>-7.6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</si>
  <si>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</si>
  <si>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</si>
  <si>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</si>
  <si>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</si>
  <si>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</si>
  <si>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</si>
  <si>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</si>
  <si>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</si>
  <si>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</si>
  <si>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</si>
  <si>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</si>
  <si>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</si>
  <si>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</si>
  <si>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</si>
  <si>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</si>
  <si>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</si>
  <si>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</si>
  <si>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</si>
  <si>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</si>
  <si>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</si>
  <si>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</si>
  <si>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</si>
  <si>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</si>
  <si>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</si>
  <si>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</si>
  <si>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</si>
  <si>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</si>
  <si>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</si>
  <si>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</si>
  <si>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</si>
  <si>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</si>
  <si>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</si>
  <si>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</si>
  <si>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</si>
  <si>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</si>
  <si>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</si>
  <si>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</si>
  <si>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</si>
  <si>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</si>
  <si>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</si>
  <si>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</si>
  <si>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</si>
  <si>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</si>
  <si>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</si>
  <si>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</si>
  <si>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</si>
  <si>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</si>
  <si>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</si>
  <si>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</si>
  <si>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</si>
  <si>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</si>
  <si>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</si>
  <si>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</si>
  <si>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</si>
  <si>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</si>
  <si>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</si>
  <si>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</si>
  <si>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</si>
  <si>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</si>
  <si>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</si>
  <si>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</si>
  <si>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</si>
  <si>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</si>
  <si>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奈良県野迫川村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</si>
  <si>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</si>
  <si>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</si>
  <si>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</si>
  <si>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</si>
  <si>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</si>
  <si>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</si>
  <si>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</si>
  <si>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</si>
  <si>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</si>
  <si>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</si>
  <si>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</si>
  <si>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</si>
  <si>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</si>
  <si>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</si>
  <si>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</si>
  <si>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</si>
  <si>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</si>
  <si>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</si>
  <si>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</si>
  <si>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</si>
  <si>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</si>
  <si>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</si>
  <si>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</si>
  <si>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</si>
  <si>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</si>
  <si>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</si>
  <si>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</si>
  <si>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</si>
  <si>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</si>
  <si>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</si>
  <si>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</si>
  <si>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</si>
  <si>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</si>
  <si>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</si>
  <si>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</si>
  <si>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</si>
  <si>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</si>
  <si>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</si>
  <si>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</si>
  <si>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</si>
  <si>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</si>
  <si>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</si>
  <si>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</si>
  <si>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</si>
  <si>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</si>
  <si>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</si>
  <si>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</si>
  <si>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</si>
  <si>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</si>
  <si>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</si>
  <si>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</si>
  <si>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</si>
  <si>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</si>
  <si>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</si>
  <si>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</si>
  <si>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</si>
  <si>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</si>
  <si>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</si>
  <si>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</si>
  <si>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</si>
  <si>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</si>
  <si>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</si>
  <si>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</si>
  <si>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</si>
  <si>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</si>
  <si>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</si>
  <si>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</si>
  <si>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</si>
  <si>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</si>
  <si>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</si>
  <si>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</si>
  <si>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</si>
  <si>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</si>
  <si>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</si>
  <si>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</si>
  <si>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</si>
  <si>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</si>
  <si>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</si>
  <si>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</si>
  <si>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</si>
  <si>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</si>
  <si>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</si>
  <si>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</si>
  <si>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</si>
  <si>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</si>
  <si>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</si>
  <si>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</si>
  <si>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</si>
  <si>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</si>
  <si>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</si>
  <si>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</si>
  <si>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</si>
  <si>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</si>
  <si>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</si>
  <si>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</si>
  <si>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</si>
  <si>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</si>
  <si>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</si>
  <si>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</si>
  <si>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</si>
  <si>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</si>
  <si>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</si>
  <si>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</si>
  <si>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</si>
  <si>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</si>
  <si>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</si>
  <si>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</si>
  <si>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</si>
  <si>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</si>
  <si>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</si>
  <si>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</si>
  <si>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</si>
  <si>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</si>
  <si>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</si>
  <si>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</si>
  <si>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</si>
  <si>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</si>
  <si>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簡易水道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</si>
  <si>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</si>
  <si>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</si>
  <si>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</si>
  <si>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</si>
  <si>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</si>
  <si>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</si>
  <si>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</si>
  <si>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</si>
  <si>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</si>
  <si>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</si>
  <si>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</si>
  <si>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</si>
  <si>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</si>
  <si>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</si>
  <si>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</si>
  <si>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</si>
  <si>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</si>
  <si>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</si>
  <si>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</si>
  <si>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</si>
  <si>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</si>
  <si>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</si>
  <si>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</si>
  <si>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</si>
  <si>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</si>
  <si>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</si>
  <si>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</si>
  <si>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</si>
  <si>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</si>
  <si>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</si>
  <si>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</si>
  <si>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</si>
  <si>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</si>
  <si>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</si>
  <si>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</si>
  <si>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奈良県野迫川村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</si>
  <si>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</si>
  <si>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</si>
  <si>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</si>
  <si>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</si>
  <si>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</si>
  <si>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</si>
  <si>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</si>
  <si>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</si>
  <si>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</si>
  <si>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</si>
  <si>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</si>
  <si>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</si>
  <si>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</si>
  <si>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</si>
  <si>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</si>
  <si>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</si>
  <si>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</si>
  <si>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</si>
  <si>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</si>
  <si>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</si>
  <si>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代替バス</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</si>
  <si>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</si>
  <si>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</si>
  <si>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</si>
  <si>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</si>
  <si>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</si>
  <si>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</si>
  <si>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</si>
  <si>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</si>
  <si>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</si>
  <si>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</si>
  <si>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</si>
  <si>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</si>
  <si>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</si>
  <si>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国民健康保険事業（事業勘定）</t>
    <phoneticPr fontId="5"/>
  </si>
  <si>
    <t>国民健康保険事業（直診勘定）</t>
    <phoneticPr fontId="5"/>
  </si>
  <si>
    <t>介護保険事業</t>
    <phoneticPr fontId="5"/>
  </si>
  <si>
    <t>後期高齢者医療事業</t>
    <phoneticPr fontId="5"/>
  </si>
  <si>
    <t>簡易水道事業</t>
    <phoneticPr fontId="5"/>
  </si>
  <si>
    <t>法非適用企業</t>
    <phoneticPr fontId="5"/>
  </si>
  <si>
    <t>温泉事業</t>
    <phoneticPr fontId="5"/>
  </si>
  <si>
    <t>-</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</si>
  <si>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</si>
  <si>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</si>
  <si>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</si>
  <si>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</si>
  <si>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</si>
  <si>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</si>
  <si>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</si>
  <si>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</si>
  <si>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</si>
  <si>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</si>
  <si>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</si>
  <si>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</si>
  <si>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</si>
  <si>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</si>
  <si>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</si>
  <si>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</si>
  <si>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</si>
  <si>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</si>
  <si>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</si>
  <si>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</si>
  <si>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</si>
  <si>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</si>
  <si>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</si>
  <si>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</si>
  <si>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</si>
  <si>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</si>
  <si>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</si>
  <si>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</si>
  <si>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</si>
  <si>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</si>
  <si>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</si>
  <si>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</si>
  <si>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</si>
  <si>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</si>
  <si>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</si>
  <si>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</si>
  <si>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</si>
  <si>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</si>
  <si>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</si>
  <si>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</si>
  <si>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</si>
  <si>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</si>
  <si>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</si>
  <si>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</si>
  <si>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</si>
  <si>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</si>
  <si>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</si>
  <si>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</si>
  <si>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</si>
  <si>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</si>
  <si>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</si>
  <si>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</si>
  <si>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</si>
  <si>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</si>
  <si>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</si>
  <si>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</si>
  <si>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</si>
  <si>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</si>
  <si>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</si>
  <si>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国民健康保険事業特別会計(直診勘定)</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</si>
  <si>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</si>
  <si>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</si>
  <si>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</si>
  <si>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</si>
  <si>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</si>
  <si>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</si>
  <si>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</si>
  <si>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</si>
  <si>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</si>
  <si>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</si>
  <si>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</si>
  <si>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</si>
  <si>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</si>
  <si>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</si>
  <si>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</si>
  <si>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</si>
  <si>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</si>
  <si>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</si>
  <si>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</si>
  <si>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</si>
  <si>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</si>
  <si>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</si>
  <si>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</si>
  <si>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</si>
  <si>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</si>
  <si>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</si>
  <si>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</si>
  <si>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</si>
  <si>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</si>
  <si>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</si>
  <si>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</si>
  <si>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</si>
  <si>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</si>
  <si>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</si>
  <si>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</si>
  <si>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</si>
  <si>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</si>
  <si>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</si>
  <si>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</si>
  <si>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</si>
  <si>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</si>
  <si>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</si>
  <si>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</si>
  <si>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</si>
  <si>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</si>
  <si>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</si>
  <si>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</si>
  <si>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</si>
  <si>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</si>
  <si>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</si>
  <si>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</si>
  <si>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</si>
  <si>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</si>
  <si>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</si>
  <si>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</si>
  <si>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</si>
  <si>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</si>
  <si>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</si>
  <si>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</si>
  <si>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</si>
  <si>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</si>
  <si>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</si>
  <si>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</si>
  <si>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</si>
  <si>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</si>
  <si>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</si>
  <si>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</si>
  <si>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</si>
  <si>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</si>
  <si>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</si>
  <si>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</si>
  <si>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</si>
  <si>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</si>
  <si>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</si>
  <si>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</si>
  <si>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</si>
  <si>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</si>
  <si>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</si>
  <si>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</si>
  <si>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</si>
  <si>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</si>
  <si>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</si>
  <si>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</si>
  <si>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</si>
  <si>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</si>
  <si>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7.80</t>
  </si>
  <si>
    <t>▲ 20.56</t>
  </si>
  <si>
    <t>▲ 3.97</t>
  </si>
  <si>
    <t>一般会計</t>
  </si>
  <si>
    <t>介護保険事業</t>
  </si>
  <si>
    <t>国民健康保険事業（事業勘定）</t>
  </si>
  <si>
    <t>後期高齢者医療事業</t>
  </si>
  <si>
    <t>国民健康保険事業（直診勘定）</t>
  </si>
  <si>
    <t>簡易水道事業</t>
  </si>
  <si>
    <t>代替バス</t>
  </si>
  <si>
    <t>温泉事業</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</si>
  <si>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</si>
  <si>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</si>
  <si>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</si>
  <si>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</si>
  <si>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</si>
  <si>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</si>
  <si>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</si>
  <si>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</si>
  <si>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</si>
  <si>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のせ川びれっぢ</t>
    <rPh sb="2" eb="3">
      <t>カワ</t>
    </rPh>
    <phoneticPr fontId="2"/>
  </si>
  <si>
    <t>奈良県市町村総合事務組合</t>
    <rPh sb="0" eb="3">
      <t>ナラケン</t>
    </rPh>
    <rPh sb="3" eb="6">
      <t>シチョウソン</t>
    </rPh>
    <rPh sb="6" eb="8">
      <t>ソウゴウ</t>
    </rPh>
    <rPh sb="8" eb="10">
      <t>ジム</t>
    </rPh>
    <rPh sb="10" eb="12">
      <t>クミアイ</t>
    </rPh>
    <phoneticPr fontId="2"/>
  </si>
  <si>
    <t>奈良県広域水質検査センター組合</t>
    <rPh sb="0" eb="3">
      <t>ナラケン</t>
    </rPh>
    <rPh sb="3" eb="5">
      <t>コウイキ</t>
    </rPh>
    <rPh sb="5" eb="7">
      <t>スイシツ</t>
    </rPh>
    <rPh sb="7" eb="9">
      <t>ケンサ</t>
    </rPh>
    <rPh sb="13" eb="15">
      <t>クミアイ</t>
    </rPh>
    <phoneticPr fontId="2"/>
  </si>
  <si>
    <t>奈良県後期高齢者医療広域連合</t>
    <rPh sb="0" eb="3">
      <t>ナラケン</t>
    </rPh>
    <rPh sb="3" eb="5">
      <t>コウキ</t>
    </rPh>
    <rPh sb="5" eb="8">
      <t>コウレイシャ</t>
    </rPh>
    <rPh sb="8" eb="10">
      <t>イリョウ</t>
    </rPh>
    <rPh sb="10" eb="12">
      <t>コウイキ</t>
    </rPh>
    <rPh sb="12" eb="14">
      <t>レンゴウ</t>
    </rPh>
    <phoneticPr fontId="2"/>
  </si>
  <si>
    <t>奈良県広域消防組合</t>
    <rPh sb="0" eb="3">
      <t>ナラケン</t>
    </rPh>
    <rPh sb="3" eb="5">
      <t>コウイキ</t>
    </rPh>
    <rPh sb="5" eb="7">
      <t>ショウボウ</t>
    </rPh>
    <rPh sb="7" eb="9">
      <t>クミアイ</t>
    </rPh>
    <phoneticPr fontId="2"/>
  </si>
  <si>
    <t>南和広域医療企業団</t>
    <rPh sb="0" eb="2">
      <t>ナンワ</t>
    </rPh>
    <rPh sb="2" eb="4">
      <t>コウイキ</t>
    </rPh>
    <rPh sb="4" eb="6">
      <t>イリョウ</t>
    </rPh>
    <rPh sb="6" eb="8">
      <t>キギョウ</t>
    </rPh>
    <rPh sb="8" eb="9">
      <t>ダン</t>
    </rPh>
    <phoneticPr fontId="2"/>
  </si>
  <si>
    <t>-</t>
    <phoneticPr fontId="2"/>
  </si>
  <si>
    <t>地域福祉基金</t>
    <rPh sb="0" eb="2">
      <t>チイキ</t>
    </rPh>
    <rPh sb="2" eb="4">
      <t>フクシ</t>
    </rPh>
    <rPh sb="4" eb="6">
      <t>キキン</t>
    </rPh>
    <phoneticPr fontId="5"/>
  </si>
  <si>
    <t>ふるさとのせ川愛基金</t>
    <rPh sb="6" eb="7">
      <t>カワ</t>
    </rPh>
    <rPh sb="7" eb="8">
      <t>アイ</t>
    </rPh>
    <rPh sb="8" eb="10">
      <t>キキン</t>
    </rPh>
    <phoneticPr fontId="5"/>
  </si>
  <si>
    <t>地域振興基金</t>
    <rPh sb="0" eb="2">
      <t>チイキ</t>
    </rPh>
    <rPh sb="2" eb="4">
      <t>シンコウ</t>
    </rPh>
    <rPh sb="4" eb="6">
      <t>キキン</t>
    </rPh>
    <phoneticPr fontId="5"/>
  </si>
  <si>
    <t>森林環境保全基金</t>
    <rPh sb="0" eb="2">
      <t>シンリン</t>
    </rPh>
    <rPh sb="2" eb="4">
      <t>カンキョウ</t>
    </rPh>
    <rPh sb="4" eb="6">
      <t>ホゼン</t>
    </rPh>
    <rPh sb="6" eb="8">
      <t>キキン</t>
    </rPh>
    <phoneticPr fontId="5"/>
  </si>
  <si>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</si>
  <si>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</si>
  <si>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</si>
  <si>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</si>
  <si>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</si>
  <si>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</si>
  <si>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</si>
  <si>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</si>
  <si>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</si>
  <si>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</si>
  <si>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平成28年度に借入れした過疎対策事業債等の元利償還が始まったことにより令和元年度は実質公債費比率を引き上げる結果となった。
地方債の現在高、組合等負担等見込額及び退職手当負担見込額について、減少傾向にあるため将来負担比率も前年度に比べて減少している。</t>
    <rPh sb="46" eb="48">
      <t>ヒリツ</t>
    </rPh>
    <rPh sb="70" eb="76">
      <t>クミアイトウフタントウ</t>
    </rPh>
    <rPh sb="76" eb="79">
      <t>ミコミガク</t>
    </rPh>
    <rPh sb="79" eb="80">
      <t>オヨ</t>
    </rPh>
    <rPh sb="81" eb="85">
      <t>タイショクテアテ</t>
    </rPh>
    <rPh sb="85" eb="90">
      <t>フタンミコミガク</t>
    </rPh>
    <rPh sb="104" eb="110">
      <t>ショウライフタンヒリツ</t>
    </rPh>
    <rPh sb="111" eb="114">
      <t>ゼンネンド</t>
    </rPh>
    <rPh sb="115" eb="116">
      <t>クラ</t>
    </rPh>
    <rPh sb="118" eb="120">
      <t>ゲンショウ</t>
    </rPh>
    <phoneticPr fontId="5"/>
  </si>
  <si>
    <t>H29年度は2億円の基金積立を行っていることから、一時的に将来負担比率の数字は良好になったものの、H30年度・R元年度は続けて基金の取崩しを行っているため、将来負担比率の数字がH29年度より増となっている。H30年度からR元年度にかけて取崩し額が減少したため、将来負担比率は減少しているが、有形固定資産減価償却率は年々高くなっていることから、施設等の改修・修繕の必要性が高まっていくだろうと予想され、早い段階から備える必要があると考えられる。</t>
    <rPh sb="3" eb="5">
      <t>ネンド</t>
    </rPh>
    <rPh sb="7" eb="9">
      <t>オクエン</t>
    </rPh>
    <rPh sb="10" eb="14">
      <t>キキンツミタテ</t>
    </rPh>
    <rPh sb="15" eb="16">
      <t>オコナ</t>
    </rPh>
    <rPh sb="25" eb="28">
      <t>イチジテキ</t>
    </rPh>
    <rPh sb="29" eb="35">
      <t>ショウライフタンヒリツ</t>
    </rPh>
    <rPh sb="36" eb="38">
      <t>スウジ</t>
    </rPh>
    <rPh sb="39" eb="41">
      <t>リョウコウ</t>
    </rPh>
    <rPh sb="52" eb="54">
      <t>ネンド</t>
    </rPh>
    <rPh sb="56" eb="59">
      <t>ガンネンド</t>
    </rPh>
    <rPh sb="60" eb="61">
      <t>ツヅ</t>
    </rPh>
    <rPh sb="63" eb="65">
      <t>キキン</t>
    </rPh>
    <rPh sb="66" eb="68">
      <t>トリクズ</t>
    </rPh>
    <rPh sb="70" eb="71">
      <t>オコナ</t>
    </rPh>
    <rPh sb="78" eb="84">
      <t>ショウライフタンヒリツ</t>
    </rPh>
    <rPh sb="85" eb="87">
      <t>スウジ</t>
    </rPh>
    <rPh sb="91" eb="93">
      <t>ネンド</t>
    </rPh>
    <rPh sb="95" eb="96">
      <t>ゾウ</t>
    </rPh>
    <rPh sb="106" eb="108">
      <t>ネンド</t>
    </rPh>
    <rPh sb="111" eb="114">
      <t>ガンネンド</t>
    </rPh>
    <rPh sb="118" eb="120">
      <t>トリクズ</t>
    </rPh>
    <rPh sb="121" eb="122">
      <t>ガク</t>
    </rPh>
    <rPh sb="123" eb="125">
      <t>ゲンショウ</t>
    </rPh>
    <rPh sb="130" eb="136">
      <t>ショウライフタンヒリツ</t>
    </rPh>
    <rPh sb="137" eb="139">
      <t>ゲンショウ</t>
    </rPh>
    <rPh sb="145" eb="156">
      <t>ユウケイコテイシサンゲンカショウキャクリツ</t>
    </rPh>
    <rPh sb="157" eb="159">
      <t>ネンネン</t>
    </rPh>
    <rPh sb="159" eb="160">
      <t>タカ</t>
    </rPh>
    <rPh sb="171" eb="174">
      <t>シセツトウ</t>
    </rPh>
    <rPh sb="175" eb="177">
      <t>カイシュウ</t>
    </rPh>
    <rPh sb="178" eb="180">
      <t>シュウゼン</t>
    </rPh>
    <rPh sb="181" eb="184">
      <t>ヒツヨウセイ</t>
    </rPh>
    <rPh sb="185" eb="186">
      <t>タカ</t>
    </rPh>
    <rPh sb="195" eb="197">
      <t>ヨソウ</t>
    </rPh>
    <rPh sb="200" eb="201">
      <t>ハヤ</t>
    </rPh>
    <rPh sb="202" eb="204">
      <t>ダンカイ</t>
    </rPh>
    <rPh sb="206" eb="207">
      <t>ソナ</t>
    </rPh>
    <rPh sb="209" eb="211">
      <t>ヒツヨウ</t>
    </rPh>
    <rPh sb="215" eb="216">
      <t>カンガ</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</si>
</sst>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665946F6-57B8-472B-92AD-7F03EBC246BB}"/>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280458</c:v>
                </c:pt>
                <c:pt idx="1">
                  <c:v>310300</c:v>
                </c:pt>
                <c:pt idx="2">
                  <c:v>317319</c:v>
                </c:pt>
                <c:pt idx="3">
                  <c:v>289738</c:v>
                </c:pt>
                <c:pt idx="4">
                  <c:v>316937</c:v>
                </c:pt>
              </c:numCache>
            </c:numRef>
          </c:val>
          <c:smooth val="0"/>
          <c:extLst>
            <c:ext xmlns:c16="http://schemas.microsoft.com/office/drawing/2014/chart" uri="{C3380CC4-5D6E-409C-BE32-E72D297353CC}">
              <c16:uniqueId val="{00000000-AE71-44DB-82C9-E3A64AFA29D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1448613</c:v>
                </c:pt>
                <c:pt idx="1">
                  <c:v>620940</c:v>
                </c:pt>
                <c:pt idx="2">
                  <c:v>866091</c:v>
                </c:pt>
                <c:pt idx="3">
                  <c:v>906176</c:v>
                </c:pt>
                <c:pt idx="4">
                  <c:v>586775</c:v>
                </c:pt>
              </c:numCache>
            </c:numRef>
          </c:val>
          <c:smooth val="0"/>
          <c:extLst>
            <c:ext xmlns:c16="http://schemas.microsoft.com/office/drawing/2014/chart" uri="{C3380CC4-5D6E-409C-BE32-E72D297353CC}">
              <c16:uniqueId val="{00000001-AE71-44DB-82C9-E3A64AFA29D4}"/>
            </c:ext>
          </c:extLst>
        </c:ser>
        <c:dLbls>
          <c:showLegendKey val="0"/>
          <c:showVal val="0"/>
          <c:showCatName val="0"/>
          <c:showSerName val="0"/>
          <c:showPercent val="0"/>
          <c:showBubbleSize val="0"/>
        </c:dLbls>
        <c:marker val="1"/>
        <c:smooth val="0"/>
        <c:axId val="496847064"/>
        <c:axId val="491552592"/>
      </c:lineChart>
      <c:catAx>
        <c:axId val="49684706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91552592"/>
        <c:crosses val="autoZero"/>
        <c:auto val="1"/>
        <c:lblAlgn val="ctr"/>
        <c:lblOffset val="100"/>
        <c:tickLblSkip val="1"/>
        <c:tickMarkSkip val="1"/>
        <c:noMultiLvlLbl val="0"/>
      </c:catAx>
      <c:valAx>
        <c:axId val="491552592"/>
        <c:scaling>
          <c:orientation val="minMax"/>
          <c:max val="18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968470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24.23</c:v>
                </c:pt>
                <c:pt idx="1">
                  <c:v>35.119999999999997</c:v>
                </c:pt>
                <c:pt idx="2">
                  <c:v>6.91</c:v>
                </c:pt>
                <c:pt idx="3">
                  <c:v>3.43</c:v>
                </c:pt>
                <c:pt idx="4">
                  <c:v>3.32</c:v>
                </c:pt>
              </c:numCache>
            </c:numRef>
          </c:val>
          <c:extLst>
            <c:ext xmlns:c16="http://schemas.microsoft.com/office/drawing/2014/chart" uri="{C3380CC4-5D6E-409C-BE32-E72D297353CC}">
              <c16:uniqueId val="{00000000-1059-436E-AA98-CC962566682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66.41</c:v>
                </c:pt>
                <c:pt idx="1">
                  <c:v>73.33</c:v>
                </c:pt>
                <c:pt idx="2">
                  <c:v>105.38</c:v>
                </c:pt>
                <c:pt idx="3">
                  <c:v>101.75</c:v>
                </c:pt>
                <c:pt idx="4">
                  <c:v>95.13</c:v>
                </c:pt>
              </c:numCache>
            </c:numRef>
          </c:val>
          <c:extLst>
            <c:ext xmlns:c16="http://schemas.microsoft.com/office/drawing/2014/chart" uri="{C3380CC4-5D6E-409C-BE32-E72D297353CC}">
              <c16:uniqueId val="{00000001-1059-436E-AA98-CC9625666828}"/>
            </c:ext>
          </c:extLst>
        </c:ser>
        <c:dLbls>
          <c:showLegendKey val="0"/>
          <c:showVal val="0"/>
          <c:showCatName val="0"/>
          <c:showSerName val="0"/>
          <c:showPercent val="0"/>
          <c:showBubbleSize val="0"/>
        </c:dLbls>
        <c:gapWidth val="250"/>
        <c:overlap val="100"/>
        <c:axId val="499041120"/>
        <c:axId val="5029580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17.690000000000001</c:v>
                </c:pt>
                <c:pt idx="1">
                  <c:v>8.36</c:v>
                </c:pt>
                <c:pt idx="2">
                  <c:v>-7.8</c:v>
                </c:pt>
                <c:pt idx="3">
                  <c:v>-20.56</c:v>
                </c:pt>
                <c:pt idx="4">
                  <c:v>-3.97</c:v>
                </c:pt>
              </c:numCache>
            </c:numRef>
          </c:val>
          <c:smooth val="0"/>
          <c:extLst>
            <c:ext xmlns:c16="http://schemas.microsoft.com/office/drawing/2014/chart" uri="{C3380CC4-5D6E-409C-BE32-E72D297353CC}">
              <c16:uniqueId val="{00000002-1059-436E-AA98-CC9625666828}"/>
            </c:ext>
          </c:extLst>
        </c:ser>
        <c:dLbls>
          <c:showLegendKey val="0"/>
          <c:showVal val="0"/>
          <c:showCatName val="0"/>
          <c:showSerName val="0"/>
          <c:showPercent val="0"/>
          <c:showBubbleSize val="0"/>
        </c:dLbls>
        <c:marker val="1"/>
        <c:smooth val="0"/>
        <c:axId val="499041120"/>
        <c:axId val="502958032"/>
      </c:lineChart>
      <c:catAx>
        <c:axId val="499041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02958032"/>
        <c:crosses val="autoZero"/>
        <c:auto val="1"/>
        <c:lblAlgn val="ctr"/>
        <c:lblOffset val="100"/>
        <c:tickLblSkip val="1"/>
        <c:tickMarkSkip val="1"/>
        <c:noMultiLvlLbl val="0"/>
      </c:catAx>
      <c:valAx>
        <c:axId val="5029580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90411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4EE-491F-89FD-8D65A1B0062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4EE-491F-89FD-8D65A1B00626}"/>
            </c:ext>
          </c:extLst>
        </c:ser>
        <c:ser>
          <c:idx val="2"/>
          <c:order val="2"/>
          <c:tx>
            <c:strRef>
              <c:f>データシート!$A$29</c:f>
              <c:strCache>
                <c:ptCount val="1"/>
                <c:pt idx="0">
                  <c:v>温泉事業</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B4EE-491F-89FD-8D65A1B00626}"/>
            </c:ext>
          </c:extLst>
        </c:ser>
        <c:ser>
          <c:idx val="3"/>
          <c:order val="3"/>
          <c:tx>
            <c:strRef>
              <c:f>データシート!$A$30</c:f>
              <c:strCache>
                <c:ptCount val="1"/>
                <c:pt idx="0">
                  <c:v>代替バス</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0.01</c:v>
                </c:pt>
                <c:pt idx="2">
                  <c:v>#N/A</c:v>
                </c:pt>
                <c:pt idx="3">
                  <c:v>0.02</c:v>
                </c:pt>
                <c:pt idx="4">
                  <c:v>#N/A</c:v>
                </c:pt>
                <c:pt idx="5">
                  <c:v>0.13</c:v>
                </c:pt>
                <c:pt idx="6">
                  <c:v>#N/A</c:v>
                </c:pt>
                <c:pt idx="7">
                  <c:v>0.09</c:v>
                </c:pt>
                <c:pt idx="8">
                  <c:v>#N/A</c:v>
                </c:pt>
                <c:pt idx="9">
                  <c:v>0.01</c:v>
                </c:pt>
              </c:numCache>
            </c:numRef>
          </c:val>
          <c:extLst>
            <c:ext xmlns:c16="http://schemas.microsoft.com/office/drawing/2014/chart" uri="{C3380CC4-5D6E-409C-BE32-E72D297353CC}">
              <c16:uniqueId val="{00000003-B4EE-491F-89FD-8D65A1B00626}"/>
            </c:ext>
          </c:extLst>
        </c:ser>
        <c:ser>
          <c:idx val="4"/>
          <c:order val="4"/>
          <c:tx>
            <c:strRef>
              <c:f>データシート!$A$31</c:f>
              <c:strCache>
                <c:ptCount val="1"/>
                <c:pt idx="0">
                  <c:v>簡易水道事業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0.09</c:v>
                </c:pt>
                <c:pt idx="2">
                  <c:v>#N/A</c:v>
                </c:pt>
                <c:pt idx="3">
                  <c:v>7.0000000000000007E-2</c:v>
                </c:pt>
                <c:pt idx="4">
                  <c:v>#N/A</c:v>
                </c:pt>
                <c:pt idx="5">
                  <c:v>0.46</c:v>
                </c:pt>
                <c:pt idx="6">
                  <c:v>#N/A</c:v>
                </c:pt>
                <c:pt idx="7">
                  <c:v>0.06</c:v>
                </c:pt>
                <c:pt idx="8">
                  <c:v>#N/A</c:v>
                </c:pt>
                <c:pt idx="9">
                  <c:v>0.02</c:v>
                </c:pt>
              </c:numCache>
            </c:numRef>
          </c:val>
          <c:extLst>
            <c:ext xmlns:c16="http://schemas.microsoft.com/office/drawing/2014/chart" uri="{C3380CC4-5D6E-409C-BE32-E72D297353CC}">
              <c16:uniqueId val="{00000004-B4EE-491F-89FD-8D65A1B00626}"/>
            </c:ext>
          </c:extLst>
        </c:ser>
        <c:ser>
          <c:idx val="5"/>
          <c:order val="5"/>
          <c:tx>
            <c:strRef>
              <c:f>データシート!$A$32</c:f>
              <c:strCache>
                <c:ptCount val="1"/>
                <c:pt idx="0">
                  <c:v>国民健康保険事業（直診勘定）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0.06</c:v>
                </c:pt>
                <c:pt idx="2">
                  <c:v>#N/A</c:v>
                </c:pt>
                <c:pt idx="3">
                  <c:v>0.89</c:v>
                </c:pt>
                <c:pt idx="4">
                  <c:v>#N/A</c:v>
                </c:pt>
                <c:pt idx="5">
                  <c:v>0.1</c:v>
                </c:pt>
                <c:pt idx="6">
                  <c:v>#N/A</c:v>
                </c:pt>
                <c:pt idx="7">
                  <c:v>0.14000000000000001</c:v>
                </c:pt>
                <c:pt idx="8">
                  <c:v>#N/A</c:v>
                </c:pt>
                <c:pt idx="9">
                  <c:v>0.02</c:v>
                </c:pt>
              </c:numCache>
            </c:numRef>
          </c:val>
          <c:extLst>
            <c:ext xmlns:c16="http://schemas.microsoft.com/office/drawing/2014/chart" uri="{C3380CC4-5D6E-409C-BE32-E72D297353CC}">
              <c16:uniqueId val="{00000005-B4EE-491F-89FD-8D65A1B00626}"/>
            </c:ext>
          </c:extLst>
        </c:ser>
        <c:ser>
          <c:idx val="6"/>
          <c:order val="6"/>
          <c:tx>
            <c:strRef>
              <c:f>データシート!$A$33</c:f>
              <c:strCache>
                <c:ptCount val="1"/>
                <c:pt idx="0">
                  <c:v>後期高齢者医療事業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0.04</c:v>
                </c:pt>
                <c:pt idx="2">
                  <c:v>#N/A</c:v>
                </c:pt>
                <c:pt idx="3">
                  <c:v>0.04</c:v>
                </c:pt>
                <c:pt idx="4">
                  <c:v>#N/A</c:v>
                </c:pt>
                <c:pt idx="5">
                  <c:v>0.02</c:v>
                </c:pt>
                <c:pt idx="6">
                  <c:v>#N/A</c:v>
                </c:pt>
                <c:pt idx="7">
                  <c:v>0.06</c:v>
                </c:pt>
                <c:pt idx="8">
                  <c:v>#N/A</c:v>
                </c:pt>
                <c:pt idx="9">
                  <c:v>7.0000000000000007E-2</c:v>
                </c:pt>
              </c:numCache>
            </c:numRef>
          </c:val>
          <c:extLst>
            <c:ext xmlns:c16="http://schemas.microsoft.com/office/drawing/2014/chart" uri="{C3380CC4-5D6E-409C-BE32-E72D297353CC}">
              <c16:uniqueId val="{00000006-B4EE-491F-89FD-8D65A1B00626}"/>
            </c:ext>
          </c:extLst>
        </c:ser>
        <c:ser>
          <c:idx val="7"/>
          <c:order val="7"/>
          <c:tx>
            <c:strRef>
              <c:f>データシート!$A$34</c:f>
              <c:strCache>
                <c:ptCount val="1"/>
                <c:pt idx="0">
                  <c:v>国民健康保険事業（事業勘定）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0.69</c:v>
                </c:pt>
                <c:pt idx="2">
                  <c:v>#N/A</c:v>
                </c:pt>
                <c:pt idx="3">
                  <c:v>0.88</c:v>
                </c:pt>
                <c:pt idx="4">
                  <c:v>#N/A</c:v>
                </c:pt>
                <c:pt idx="5">
                  <c:v>0.82</c:v>
                </c:pt>
                <c:pt idx="6">
                  <c:v>#N/A</c:v>
                </c:pt>
                <c:pt idx="7">
                  <c:v>0.04</c:v>
                </c:pt>
                <c:pt idx="8">
                  <c:v>#N/A</c:v>
                </c:pt>
                <c:pt idx="9">
                  <c:v>0.11</c:v>
                </c:pt>
              </c:numCache>
            </c:numRef>
          </c:val>
          <c:extLst>
            <c:ext xmlns:c16="http://schemas.microsoft.com/office/drawing/2014/chart" uri="{C3380CC4-5D6E-409C-BE32-E72D297353CC}">
              <c16:uniqueId val="{00000007-B4EE-491F-89FD-8D65A1B00626}"/>
            </c:ext>
          </c:extLst>
        </c:ser>
        <c:ser>
          <c:idx val="8"/>
          <c:order val="8"/>
          <c:tx>
            <c:strRef>
              <c:f>データシート!$A$35</c:f>
              <c:strCache>
                <c:ptCount val="1"/>
                <c:pt idx="0">
                  <c:v>介護保険事業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0.43</c:v>
                </c:pt>
                <c:pt idx="2">
                  <c:v>#N/A</c:v>
                </c:pt>
                <c:pt idx="3">
                  <c:v>1.01</c:v>
                </c:pt>
                <c:pt idx="4">
                  <c:v>#N/A</c:v>
                </c:pt>
                <c:pt idx="5">
                  <c:v>0.22</c:v>
                </c:pt>
                <c:pt idx="6">
                  <c:v>#N/A</c:v>
                </c:pt>
                <c:pt idx="7">
                  <c:v>0.1</c:v>
                </c:pt>
                <c:pt idx="8">
                  <c:v>#N/A</c:v>
                </c:pt>
                <c:pt idx="9">
                  <c:v>0.27</c:v>
                </c:pt>
              </c:numCache>
            </c:numRef>
          </c:val>
          <c:extLst>
            <c:ext xmlns:c16="http://schemas.microsoft.com/office/drawing/2014/chart" uri="{C3380CC4-5D6E-409C-BE32-E72D297353CC}">
              <c16:uniqueId val="{00000008-B4EE-491F-89FD-8D65A1B0062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24.21</c:v>
                </c:pt>
                <c:pt idx="2">
                  <c:v>#N/A</c:v>
                </c:pt>
                <c:pt idx="3">
                  <c:v>35.090000000000003</c:v>
                </c:pt>
                <c:pt idx="4">
                  <c:v>#N/A</c:v>
                </c:pt>
                <c:pt idx="5">
                  <c:v>6.77</c:v>
                </c:pt>
                <c:pt idx="6">
                  <c:v>#N/A</c:v>
                </c:pt>
                <c:pt idx="7">
                  <c:v>3.33</c:v>
                </c:pt>
                <c:pt idx="8">
                  <c:v>#N/A</c:v>
                </c:pt>
                <c:pt idx="9">
                  <c:v>3.3</c:v>
                </c:pt>
              </c:numCache>
            </c:numRef>
          </c:val>
          <c:extLst>
            <c:ext xmlns:c16="http://schemas.microsoft.com/office/drawing/2014/chart" uri="{C3380CC4-5D6E-409C-BE32-E72D297353CC}">
              <c16:uniqueId val="{00000009-B4EE-491F-89FD-8D65A1B00626}"/>
            </c:ext>
          </c:extLst>
        </c:ser>
        <c:dLbls>
          <c:showLegendKey val="0"/>
          <c:showVal val="0"/>
          <c:showCatName val="0"/>
          <c:showSerName val="0"/>
          <c:showPercent val="0"/>
          <c:showBubbleSize val="0"/>
        </c:dLbls>
        <c:gapWidth val="150"/>
        <c:overlap val="100"/>
        <c:axId val="494375960"/>
        <c:axId val="494387296"/>
      </c:barChart>
      <c:catAx>
        <c:axId val="494375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94387296"/>
        <c:crosses val="autoZero"/>
        <c:auto val="1"/>
        <c:lblAlgn val="ctr"/>
        <c:lblOffset val="100"/>
        <c:tickLblSkip val="1"/>
        <c:tickMarkSkip val="1"/>
        <c:noMultiLvlLbl val="0"/>
      </c:catAx>
      <c:valAx>
        <c:axId val="4943872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43759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280</c:v>
                </c:pt>
                <c:pt idx="5">
                  <c:v>247</c:v>
                </c:pt>
                <c:pt idx="8">
                  <c:v>234</c:v>
                </c:pt>
                <c:pt idx="11">
                  <c:v>219</c:v>
                </c:pt>
                <c:pt idx="14">
                  <c:v>224</c:v>
                </c:pt>
              </c:numCache>
            </c:numRef>
          </c:val>
          <c:extLst>
            <c:ext xmlns:c16="http://schemas.microsoft.com/office/drawing/2014/chart" uri="{C3380CC4-5D6E-409C-BE32-E72D297353CC}">
              <c16:uniqueId val="{00000000-B01F-4FA9-A08D-AB83C67D9AF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01F-4FA9-A08D-AB83C67D9AF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B01F-4FA9-A08D-AB83C67D9AF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1</c:v>
                </c:pt>
                <c:pt idx="6">
                  <c:v>9</c:v>
                </c:pt>
                <c:pt idx="9">
                  <c:v>12</c:v>
                </c:pt>
                <c:pt idx="12">
                  <c:v>13</c:v>
                </c:pt>
              </c:numCache>
            </c:numRef>
          </c:val>
          <c:extLst>
            <c:ext xmlns:c16="http://schemas.microsoft.com/office/drawing/2014/chart" uri="{C3380CC4-5D6E-409C-BE32-E72D297353CC}">
              <c16:uniqueId val="{00000003-B01F-4FA9-A08D-AB83C67D9AF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24</c:v>
                </c:pt>
                <c:pt idx="3">
                  <c:v>24</c:v>
                </c:pt>
                <c:pt idx="6">
                  <c:v>13</c:v>
                </c:pt>
                <c:pt idx="9">
                  <c:v>9</c:v>
                </c:pt>
                <c:pt idx="12">
                  <c:v>10</c:v>
                </c:pt>
              </c:numCache>
            </c:numRef>
          </c:val>
          <c:extLst>
            <c:ext xmlns:c16="http://schemas.microsoft.com/office/drawing/2014/chart" uri="{C3380CC4-5D6E-409C-BE32-E72D297353CC}">
              <c16:uniqueId val="{00000004-B01F-4FA9-A08D-AB83C67D9AF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01F-4FA9-A08D-AB83C67D9AF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01F-4FA9-A08D-AB83C67D9AF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325</c:v>
                </c:pt>
                <c:pt idx="3">
                  <c:v>277</c:v>
                </c:pt>
                <c:pt idx="6">
                  <c:v>276</c:v>
                </c:pt>
                <c:pt idx="9">
                  <c:v>252</c:v>
                </c:pt>
                <c:pt idx="12">
                  <c:v>282</c:v>
                </c:pt>
              </c:numCache>
            </c:numRef>
          </c:val>
          <c:extLst>
            <c:ext xmlns:c16="http://schemas.microsoft.com/office/drawing/2014/chart" uri="{C3380CC4-5D6E-409C-BE32-E72D297353CC}">
              <c16:uniqueId val="{00000007-B01F-4FA9-A08D-AB83C67D9AFC}"/>
            </c:ext>
          </c:extLst>
        </c:ser>
        <c:dLbls>
          <c:showLegendKey val="0"/>
          <c:showVal val="0"/>
          <c:showCatName val="0"/>
          <c:showSerName val="0"/>
          <c:showPercent val="0"/>
          <c:showBubbleSize val="0"/>
        </c:dLbls>
        <c:gapWidth val="100"/>
        <c:overlap val="100"/>
        <c:axId val="494386120"/>
        <c:axId val="4943892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69</c:v>
                </c:pt>
                <c:pt idx="2">
                  <c:v>#N/A</c:v>
                </c:pt>
                <c:pt idx="3">
                  <c:v>#N/A</c:v>
                </c:pt>
                <c:pt idx="4">
                  <c:v>55</c:v>
                </c:pt>
                <c:pt idx="5">
                  <c:v>#N/A</c:v>
                </c:pt>
                <c:pt idx="6">
                  <c:v>#N/A</c:v>
                </c:pt>
                <c:pt idx="7">
                  <c:v>64</c:v>
                </c:pt>
                <c:pt idx="8">
                  <c:v>#N/A</c:v>
                </c:pt>
                <c:pt idx="9">
                  <c:v>#N/A</c:v>
                </c:pt>
                <c:pt idx="10">
                  <c:v>54</c:v>
                </c:pt>
                <c:pt idx="11">
                  <c:v>#N/A</c:v>
                </c:pt>
                <c:pt idx="12">
                  <c:v>#N/A</c:v>
                </c:pt>
                <c:pt idx="13">
                  <c:v>81</c:v>
                </c:pt>
                <c:pt idx="14">
                  <c:v>#N/A</c:v>
                </c:pt>
              </c:numCache>
            </c:numRef>
          </c:val>
          <c:smooth val="0"/>
          <c:extLst>
            <c:ext xmlns:c16="http://schemas.microsoft.com/office/drawing/2014/chart" uri="{C3380CC4-5D6E-409C-BE32-E72D297353CC}">
              <c16:uniqueId val="{00000008-B01F-4FA9-A08D-AB83C67D9AFC}"/>
            </c:ext>
          </c:extLst>
        </c:ser>
        <c:dLbls>
          <c:showLegendKey val="0"/>
          <c:showVal val="0"/>
          <c:showCatName val="0"/>
          <c:showSerName val="0"/>
          <c:showPercent val="0"/>
          <c:showBubbleSize val="0"/>
        </c:dLbls>
        <c:marker val="1"/>
        <c:smooth val="0"/>
        <c:axId val="494386120"/>
        <c:axId val="494389256"/>
      </c:lineChart>
      <c:catAx>
        <c:axId val="494386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94389256"/>
        <c:crosses val="autoZero"/>
        <c:auto val="1"/>
        <c:lblAlgn val="ctr"/>
        <c:lblOffset val="100"/>
        <c:tickLblSkip val="1"/>
        <c:tickMarkSkip val="1"/>
        <c:noMultiLvlLbl val="0"/>
      </c:catAx>
      <c:valAx>
        <c:axId val="4943892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43861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2062</c:v>
                </c:pt>
                <c:pt idx="5">
                  <c:v>2076</c:v>
                </c:pt>
                <c:pt idx="8">
                  <c:v>1972</c:v>
                </c:pt>
                <c:pt idx="11">
                  <c:v>1916</c:v>
                </c:pt>
                <c:pt idx="14">
                  <c:v>1767</c:v>
                </c:pt>
              </c:numCache>
            </c:numRef>
          </c:val>
          <c:extLst>
            <c:ext xmlns:c16="http://schemas.microsoft.com/office/drawing/2014/chart" uri="{C3380CC4-5D6E-409C-BE32-E72D297353CC}">
              <c16:uniqueId val="{00000000-EB08-407C-8643-80DF8F6494D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30</c:v>
                </c:pt>
                <c:pt idx="5">
                  <c:v>28</c:v>
                </c:pt>
                <c:pt idx="8">
                  <c:v>22</c:v>
                </c:pt>
                <c:pt idx="11">
                  <c:v>13</c:v>
                </c:pt>
                <c:pt idx="14">
                  <c:v>6</c:v>
                </c:pt>
              </c:numCache>
            </c:numRef>
          </c:val>
          <c:extLst>
            <c:ext xmlns:c16="http://schemas.microsoft.com/office/drawing/2014/chart" uri="{C3380CC4-5D6E-409C-BE32-E72D297353CC}">
              <c16:uniqueId val="{00000001-EB08-407C-8643-80DF8F6494D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837</c:v>
                </c:pt>
                <c:pt idx="5">
                  <c:v>837</c:v>
                </c:pt>
                <c:pt idx="8">
                  <c:v>1037</c:v>
                </c:pt>
                <c:pt idx="11">
                  <c:v>917</c:v>
                </c:pt>
                <c:pt idx="14">
                  <c:v>887</c:v>
                </c:pt>
              </c:numCache>
            </c:numRef>
          </c:val>
          <c:extLst>
            <c:ext xmlns:c16="http://schemas.microsoft.com/office/drawing/2014/chart" uri="{C3380CC4-5D6E-409C-BE32-E72D297353CC}">
              <c16:uniqueId val="{00000002-EB08-407C-8643-80DF8F6494D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B08-407C-8643-80DF8F6494D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B08-407C-8643-80DF8F6494D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B08-407C-8643-80DF8F6494D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313</c:v>
                </c:pt>
                <c:pt idx="3">
                  <c:v>283</c:v>
                </c:pt>
                <c:pt idx="6">
                  <c:v>280</c:v>
                </c:pt>
                <c:pt idx="9">
                  <c:v>284</c:v>
                </c:pt>
                <c:pt idx="12">
                  <c:v>212</c:v>
                </c:pt>
              </c:numCache>
            </c:numRef>
          </c:val>
          <c:extLst>
            <c:ext xmlns:c16="http://schemas.microsoft.com/office/drawing/2014/chart" uri="{C3380CC4-5D6E-409C-BE32-E72D297353CC}">
              <c16:uniqueId val="{00000006-EB08-407C-8643-80DF8F6494D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120</c:v>
                </c:pt>
                <c:pt idx="3">
                  <c:v>213</c:v>
                </c:pt>
                <c:pt idx="6">
                  <c:v>225</c:v>
                </c:pt>
                <c:pt idx="9">
                  <c:v>211</c:v>
                </c:pt>
                <c:pt idx="12">
                  <c:v>164</c:v>
                </c:pt>
              </c:numCache>
            </c:numRef>
          </c:val>
          <c:extLst>
            <c:ext xmlns:c16="http://schemas.microsoft.com/office/drawing/2014/chart" uri="{C3380CC4-5D6E-409C-BE32-E72D297353CC}">
              <c16:uniqueId val="{00000007-EB08-407C-8643-80DF8F6494D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149</c:v>
                </c:pt>
                <c:pt idx="3">
                  <c:v>125</c:v>
                </c:pt>
                <c:pt idx="6">
                  <c:v>144</c:v>
                </c:pt>
                <c:pt idx="9">
                  <c:v>146</c:v>
                </c:pt>
                <c:pt idx="12">
                  <c:v>158</c:v>
                </c:pt>
              </c:numCache>
            </c:numRef>
          </c:val>
          <c:extLst>
            <c:ext xmlns:c16="http://schemas.microsoft.com/office/drawing/2014/chart" uri="{C3380CC4-5D6E-409C-BE32-E72D297353CC}">
              <c16:uniqueId val="{00000008-EB08-407C-8643-80DF8F6494D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48</c:v>
                </c:pt>
                <c:pt idx="3">
                  <c:v>28</c:v>
                </c:pt>
                <c:pt idx="6">
                  <c:v>0</c:v>
                </c:pt>
                <c:pt idx="9">
                  <c:v>0</c:v>
                </c:pt>
                <c:pt idx="12">
                  <c:v>0</c:v>
                </c:pt>
              </c:numCache>
            </c:numRef>
          </c:val>
          <c:extLst>
            <c:ext xmlns:c16="http://schemas.microsoft.com/office/drawing/2014/chart" uri="{C3380CC4-5D6E-409C-BE32-E72D297353CC}">
              <c16:uniqueId val="{00000009-EB08-407C-8643-80DF8F6494D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2529</c:v>
                </c:pt>
                <c:pt idx="3">
                  <c:v>2465</c:v>
                </c:pt>
                <c:pt idx="6">
                  <c:v>2368</c:v>
                </c:pt>
                <c:pt idx="9">
                  <c:v>2317</c:v>
                </c:pt>
                <c:pt idx="12">
                  <c:v>2193</c:v>
                </c:pt>
              </c:numCache>
            </c:numRef>
          </c:val>
          <c:extLst>
            <c:ext xmlns:c16="http://schemas.microsoft.com/office/drawing/2014/chart" uri="{C3380CC4-5D6E-409C-BE32-E72D297353CC}">
              <c16:uniqueId val="{0000000A-EB08-407C-8643-80DF8F6494DF}"/>
            </c:ext>
          </c:extLst>
        </c:ser>
        <c:dLbls>
          <c:showLegendKey val="0"/>
          <c:showVal val="0"/>
          <c:showCatName val="0"/>
          <c:showSerName val="0"/>
          <c:showPercent val="0"/>
          <c:showBubbleSize val="0"/>
        </c:dLbls>
        <c:gapWidth val="100"/>
        <c:overlap val="100"/>
        <c:axId val="508675896"/>
        <c:axId val="5086708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230</c:v>
                </c:pt>
                <c:pt idx="2">
                  <c:v>#N/A</c:v>
                </c:pt>
                <c:pt idx="3">
                  <c:v>#N/A</c:v>
                </c:pt>
                <c:pt idx="4">
                  <c:v>173</c:v>
                </c:pt>
                <c:pt idx="5">
                  <c:v>#N/A</c:v>
                </c:pt>
                <c:pt idx="6">
                  <c:v>#N/A</c:v>
                </c:pt>
                <c:pt idx="7">
                  <c:v>0</c:v>
                </c:pt>
                <c:pt idx="8">
                  <c:v>#N/A</c:v>
                </c:pt>
                <c:pt idx="9">
                  <c:v>#N/A</c:v>
                </c:pt>
                <c:pt idx="10">
                  <c:v>111</c:v>
                </c:pt>
                <c:pt idx="11">
                  <c:v>#N/A</c:v>
                </c:pt>
                <c:pt idx="12">
                  <c:v>#N/A</c:v>
                </c:pt>
                <c:pt idx="13">
                  <c:v>67</c:v>
                </c:pt>
                <c:pt idx="14">
                  <c:v>#N/A</c:v>
                </c:pt>
              </c:numCache>
            </c:numRef>
          </c:val>
          <c:smooth val="0"/>
          <c:extLst>
            <c:ext xmlns:c16="http://schemas.microsoft.com/office/drawing/2014/chart" uri="{C3380CC4-5D6E-409C-BE32-E72D297353CC}">
              <c16:uniqueId val="{0000000B-EB08-407C-8643-80DF8F6494DF}"/>
            </c:ext>
          </c:extLst>
        </c:ser>
        <c:dLbls>
          <c:showLegendKey val="0"/>
          <c:showVal val="0"/>
          <c:showCatName val="0"/>
          <c:showSerName val="0"/>
          <c:showPercent val="0"/>
          <c:showBubbleSize val="0"/>
        </c:dLbls>
        <c:marker val="1"/>
        <c:smooth val="0"/>
        <c:axId val="508675896"/>
        <c:axId val="508670800"/>
      </c:lineChart>
      <c:catAx>
        <c:axId val="508675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08670800"/>
        <c:crosses val="autoZero"/>
        <c:auto val="1"/>
        <c:lblAlgn val="ctr"/>
        <c:lblOffset val="100"/>
        <c:tickLblSkip val="1"/>
        <c:tickMarkSkip val="1"/>
        <c:noMultiLvlLbl val="0"/>
      </c:catAx>
      <c:valAx>
        <c:axId val="5086708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86758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872</c:v>
                </c:pt>
                <c:pt idx="1">
                  <c:v>752</c:v>
                </c:pt>
                <c:pt idx="2">
                  <c:v>722</c:v>
                </c:pt>
              </c:numCache>
            </c:numRef>
          </c:val>
          <c:extLst>
            <c:ext xmlns:c16="http://schemas.microsoft.com/office/drawing/2014/chart" uri="{C3380CC4-5D6E-409C-BE32-E72D297353CC}">
              <c16:uniqueId val="{00000000-9BC9-4555-943D-382CDA95FF4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165</c:v>
                </c:pt>
                <c:pt idx="1">
                  <c:v>165</c:v>
                </c:pt>
                <c:pt idx="2">
                  <c:v>165</c:v>
                </c:pt>
              </c:numCache>
            </c:numRef>
          </c:val>
          <c:extLst>
            <c:ext xmlns:c16="http://schemas.microsoft.com/office/drawing/2014/chart" uri="{C3380CC4-5D6E-409C-BE32-E72D297353CC}">
              <c16:uniqueId val="{00000001-9BC9-4555-943D-382CDA95FF4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108</c:v>
                </c:pt>
                <c:pt idx="1">
                  <c:v>110</c:v>
                </c:pt>
                <c:pt idx="2">
                  <c:v>122</c:v>
                </c:pt>
              </c:numCache>
            </c:numRef>
          </c:val>
          <c:extLst>
            <c:ext xmlns:c16="http://schemas.microsoft.com/office/drawing/2014/chart" uri="{C3380CC4-5D6E-409C-BE32-E72D297353CC}">
              <c16:uniqueId val="{00000002-9BC9-4555-943D-382CDA95FF4B}"/>
            </c:ext>
          </c:extLst>
        </c:ser>
        <c:dLbls>
          <c:showLegendKey val="0"/>
          <c:showVal val="0"/>
          <c:showCatName val="0"/>
          <c:showSerName val="0"/>
          <c:showPercent val="0"/>
          <c:showBubbleSize val="0"/>
        </c:dLbls>
        <c:gapWidth val="120"/>
        <c:overlap val="100"/>
        <c:axId val="508674328"/>
        <c:axId val="508676680"/>
      </c:barChart>
      <c:catAx>
        <c:axId val="508674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08676680"/>
        <c:crosses val="autoZero"/>
        <c:auto val="1"/>
        <c:lblAlgn val="ctr"/>
        <c:lblOffset val="100"/>
        <c:tickLblSkip val="1"/>
        <c:tickMarkSkip val="1"/>
        <c:noMultiLvlLbl val="0"/>
      </c:catAx>
      <c:valAx>
        <c:axId val="50867668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086743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{EAE35F36-C7F2-48A7-A0AB-3162BFDB52E2}</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93C0-4160-A863-7F1639CD3F4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{959EA954-9C38-4174-8564-A07ACB03BAF4}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3C0-4160-A863-7F1639CD3F4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{AC40910C-739F-4C65-A66A-42F30CB9B604}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3C0-4160-A863-7F1639CD3F4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{2E16B656-5BAD-4254-9BF5-C3BFDB2E942C}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3C0-4160-A863-7F1639CD3F4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{C12D1874-6F02-489B-BC67-5CCE1AEAA5FD}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3C0-4160-A863-7F1639CD3F42}"/>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{4D527212-D093-4A38-A03A-FFDC66D84236}</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93C0-4160-A863-7F1639CD3F42}"/>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{56382CCE-5A41-4DE2-B61A-DF6252BD2A23}</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93C0-4160-A863-7F1639CD3F42}"/>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{7607A997-4519-40AA-8DDC-DF50E1F8BB52}</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93C0-4160-A863-7F1639CD3F42}"/>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{C9DCC8E0-35DB-44A6-B473-04AA2360D0AE}</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93C0-4160-A863-7F1639CD3F4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68.400000000000006</c:v>
                </c:pt>
                <c:pt idx="16">
                  <c:v>70.099999999999994</c:v>
                </c:pt>
                <c:pt idx="24">
                  <c:v>71.7</c:v>
                </c:pt>
                <c:pt idx="32">
                  <c:v>73.400000000000006</c:v>
                </c:pt>
              </c:numCache>
            </c:numRef>
          </c:xVal>
          <c:yVal>
            <c:numRef>
              <c:f>公会計指標分析・財政指標組合せ分析表!$BP$51:$DC$51</c:f>
              <c:numCache>
                <c:formatCode>#,##0.0;"▲ "#,##0.0</c:formatCode>
                <c:ptCount val="40"/>
                <c:pt idx="8">
                  <c:v>25.4</c:v>
                </c:pt>
                <c:pt idx="24">
                  <c:v>20.7</c:v>
                </c:pt>
                <c:pt idx="32">
                  <c:v>12.1</c:v>
                </c:pt>
              </c:numCache>
            </c:numRef>
          </c:yVal>
          <c:smooth val="0"/>
          <c:extLst>
            <c:ext xmlns:c16="http://schemas.microsoft.com/office/drawing/2014/chart" uri="{C3380CC4-5D6E-409C-BE32-E72D297353CC}">
              <c16:uniqueId val="{00000009-93C0-4160-A863-7F1639CD3F4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{3FFF2517-CA6B-482D-BFCD-735772C31C70}</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93C0-4160-A863-7F1639CD3F4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{6B79FD59-736D-49BE-9268-AFF2444BC983}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3C0-4160-A863-7F1639CD3F4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{E2B73C0E-A37A-48EE-A78B-AA44CA355D6B}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3C0-4160-A863-7F1639CD3F4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{09C37425-E609-432F-87E3-E590EAA8A208}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3C0-4160-A863-7F1639CD3F4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{632A74E0-9A60-4D66-B9E4-3D35773DC991}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3C0-4160-A863-7F1639CD3F42}"/>
                </c:ext>
              </c:extLst>
            </c:dLbl>
            <c:dLbl>
              <c:idx val="8"/>
              <c:layout>
                <c:manualLayout>
                  <c:x val="-3.9025771435011673E-2"/>
                  <c:y val="-6.4739042105865174E-2"/>
                </c:manualLayout>
              </c:layout>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{82A5C680-D2C4-4D5C-B075-CC16AFF366C4}</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93C0-4160-A863-7F1639CD3F42}"/>
                </c:ext>
              </c:extLst>
            </c:dLbl>
            <c:dLbl>
              <c:idx val="16"/>
              <c:layout>
                <c:manualLayout>
                  <c:x val="-2.526462950413293E-2"/>
                  <c:y val="-6.4739042105865174E-2"/>
                </c:manualLayout>
              </c:layout>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{555383A6-629F-4CF8-A90E-62EB6513B7B4}</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93C0-4160-A863-7F1639CD3F42}"/>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{ABBD3E1C-273A-423E-AC16-B8A8118124DA}</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93C0-4160-A863-7F1639CD3F42}"/>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{8CF03F93-F411-4032-8441-E4CB04F1D195}</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93C0-4160-A863-7F1639CD3F4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57.9</c:v>
                </c:pt>
                <c:pt idx="16">
                  <c:v>58.2</c:v>
                </c:pt>
                <c:pt idx="24">
                  <c:v>59.4</c:v>
                </c:pt>
                <c:pt idx="32">
                  <c:v>60.3</c:v>
                </c:pt>
              </c:numCache>
            </c:numRef>
          </c:xVal>
          <c:yVal>
            <c:numRef>
              <c:f>公会計指標分析・財政指標組合せ分析表!$BP$55:$DC$55</c:f>
              <c:numCache>
                <c:formatCode>#,##0.0;"▲ "#,##0.0</c:formatCode>
                <c:ptCount val="40"/>
                <c:pt idx="8">
                  <c:v>0</c:v>
                </c:pt>
                <c:pt idx="16">
                  <c:v>0</c:v>
                </c:pt>
                <c:pt idx="24">
                  <c:v>0</c:v>
                </c:pt>
                <c:pt idx="32">
                  <c:v>0</c:v>
                </c:pt>
              </c:numCache>
            </c:numRef>
          </c:yVal>
          <c:smooth val="0"/>
          <c:extLst>
            <c:ext xmlns:c16="http://schemas.microsoft.com/office/drawing/2014/chart" uri="{C3380CC4-5D6E-409C-BE32-E72D297353CC}">
              <c16:uniqueId val="{00000013-93C0-4160-A863-7F1639CD3F42}"/>
            </c:ext>
          </c:extLst>
        </c:ser>
        <c:dLbls>
          <c:showLegendKey val="0"/>
          <c:showVal val="1"/>
          <c:showCatName val="0"/>
          <c:showSerName val="0"/>
          <c:showPercent val="0"/>
          <c:showBubbleSize val="0"/>
        </c:dLbls>
        <c:axId val="46179840"/>
        <c:axId val="46181760"/>
      </c:scatterChart>
      <c:valAx>
        <c:axId val="46179840"/>
        <c:scaling>
          <c:orientation val="minMax"/>
          <c:max val="75"/>
          <c:min val="5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30"/>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3"/>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{D3CBC1B5-7EF3-493B-B30E-78A1D44C7322}</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5830-4131-A806-7CCACF11070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{F3BE1C54-A916-49F0-8275-1B1062662CCB}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830-4131-A806-7CCACF11070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{472C7023-580B-4A32-BC65-550FAC69A765}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830-4131-A806-7CCACF11070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{91CAD07D-973B-4C90-B52C-87750FCAEC42}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830-4131-A806-7CCACF11070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{28071B25-6F7F-4180-BFEE-1DDF80CBAA5E}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830-4131-A806-7CCACF11070D}"/>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{239786FF-9308-4482-B2E5-C1BDBF37B800}</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5830-4131-A806-7CCACF11070D}"/>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{FDC8BEA4-9454-488D-9B10-E036A4B48866}</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5830-4131-A806-7CCACF11070D}"/>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{BA22F809-65EF-46CE-BF07-39210D63409D}</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5830-4131-A806-7CCACF11070D}"/>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{3C7F363D-BA46-43FC-8D6A-B4B837F001D5}</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5830-4131-A806-7CCACF11070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c:v>
                </c:pt>
                <c:pt idx="8">
                  <c:v>9.4</c:v>
                </c:pt>
                <c:pt idx="16">
                  <c:v>9.3000000000000007</c:v>
                </c:pt>
                <c:pt idx="24">
                  <c:v>9.5</c:v>
                </c:pt>
                <c:pt idx="32">
                  <c:v>11.8</c:v>
                </c:pt>
              </c:numCache>
            </c:numRef>
          </c:xVal>
          <c:yVal>
            <c:numRef>
              <c:f>公会計指標分析・財政指標組合せ分析表!$BP$73:$DC$73</c:f>
              <c:numCache>
                <c:formatCode>#,##0.0;"▲ "#,##0.0</c:formatCode>
                <c:ptCount val="40"/>
                <c:pt idx="0">
                  <c:v>30.9</c:v>
                </c:pt>
                <c:pt idx="8">
                  <c:v>25.4</c:v>
                </c:pt>
                <c:pt idx="24">
                  <c:v>20.7</c:v>
                </c:pt>
                <c:pt idx="32">
                  <c:v>12.1</c:v>
                </c:pt>
              </c:numCache>
            </c:numRef>
          </c:yVal>
          <c:smooth val="0"/>
          <c:extLst>
            <c:ext xmlns:c16="http://schemas.microsoft.com/office/drawing/2014/chart" uri="{C3380CC4-5D6E-409C-BE32-E72D297353CC}">
              <c16:uniqueId val="{00000009-5830-4131-A806-7CCACF11070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{34D1301C-2E91-4926-A4DE-070729D13157}</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5830-4131-A806-7CCACF11070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{207F979D-9B4C-4989-A7B6-E34D32374D65}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830-4131-A806-7CCACF11070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{060B5590-F409-4C3A-90B6-45A70D4D3C5D}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830-4131-A806-7CCACF11070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{5C4F1714-0C5D-44C0-8EFA-7A0A3FB67B99}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830-4131-A806-7CCACF11070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{68DCC5BF-5C9E-4C48-A678-B9E13B08F1CB}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830-4131-A806-7CCACF11070D}"/>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{B0D25ADD-465E-42D6-92AC-8C5163D54B01}</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5830-4131-A806-7CCACF11070D}"/>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{44EEEF41-B639-473A-8506-01CEE9E3CC25}</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5830-4131-A806-7CCACF11070D}"/>
                </c:ext>
              </c:extLst>
            </c:dLbl>
            <c:dLbl>
              <c:idx val="24"/>
              <c:layout>
                <c:manualLayout>
                  <c:x val="-4.5096530706953748E-2"/>
                  <c:y val="-6.241664708779395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{22464D01-02BF-4FD8-8774-055172D5EDBA}</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5830-4131-A806-7CCACF11070D}"/>
                </c:ext>
              </c:extLst>
            </c:dLbl>
            <c:dLbl>
              <c:idx val="32"/>
              <c:layout>
                <c:manualLayout>
                  <c:x val="-1.8171803637232468E-2"/>
                  <c:y val="-6.2416647087793951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{9C59DA13-69F2-4CFA-BC04-9E3D74F08BA7}</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5830-4131-A806-7CCACF11070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6.9</c:v>
                </c:pt>
                <c:pt idx="16">
                  <c:v>7.1</c:v>
                </c:pt>
                <c:pt idx="24">
                  <c:v>7.4</c:v>
                </c:pt>
                <c:pt idx="32">
                  <c:v>7.4</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5830-4131-A806-7CCACF11070D}"/>
            </c:ext>
          </c:extLst>
        </c:ser>
        <c:dLbls>
          <c:showLegendKey val="0"/>
          <c:showVal val="1"/>
          <c:showCatName val="0"/>
          <c:showSerName val="0"/>
          <c:showPercent val="0"/>
          <c:showBubbleSize val="0"/>
        </c:dLbls>
        <c:axId val="84219776"/>
        <c:axId val="84234240"/>
      </c:scatterChart>
      <c:valAx>
        <c:axId val="84219776"/>
        <c:scaling>
          <c:orientation val="minMax"/>
          <c:max val="12.299999999999999"/>
          <c:min val="6.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37"/>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4"/>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奈良県野迫川村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369
365
154.90
1,590,931
1,547,119
25,220
758,711
2,192,583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12.1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高齢化率は年々高くなっており</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令和元年度末時点</a:t>
          </a:r>
          <a:r>
            <a:rPr kumimoji="1" lang="en-US" altLang="ja-JP" sz="1300">
              <a:latin typeface="ＭＳ Ｐゴシック" panose="020B0600070205080204" pitchFamily="50" charset="-128"/>
              <a:ea typeface="ＭＳ Ｐゴシック" panose="020B0600070205080204" pitchFamily="50" charset="-128"/>
            </a:rPr>
            <a:t>51.7</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、人口も減少していることに加え</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人減</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、中心となる産業がないこと等で財政基盤が弱く類似団体平均を大きく下回っている。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基準財政需要額が前年度比</a:t>
          </a:r>
          <a:r>
            <a:rPr kumimoji="1" lang="en-US" altLang="ja-JP" sz="1300">
              <a:latin typeface="ＭＳ Ｐゴシック" panose="020B0600070205080204" pitchFamily="50" charset="-128"/>
              <a:ea typeface="ＭＳ Ｐゴシック" panose="020B0600070205080204" pitchFamily="50" charset="-128"/>
            </a:rPr>
            <a:t>27,955</a:t>
          </a:r>
          <a:r>
            <a:rPr kumimoji="1" lang="ja-JP" altLang="en-US" sz="1300">
              <a:latin typeface="ＭＳ Ｐゴシック" panose="020B0600070205080204" pitchFamily="50" charset="-128"/>
              <a:ea typeface="ＭＳ Ｐゴシック" panose="020B0600070205080204" pitchFamily="50" charset="-128"/>
            </a:rPr>
            <a:t>千円増しているものの基準財政収入額が前年度比</a:t>
          </a:r>
          <a:r>
            <a:rPr kumimoji="1" lang="en-US" altLang="ja-JP" sz="1300">
              <a:latin typeface="ＭＳ Ｐゴシック" panose="020B0600070205080204" pitchFamily="50" charset="-128"/>
              <a:ea typeface="ＭＳ Ｐゴシック" panose="020B0600070205080204" pitchFamily="50" charset="-128"/>
            </a:rPr>
            <a:t>11,761</a:t>
          </a:r>
          <a:r>
            <a:rPr kumimoji="1" lang="ja-JP" altLang="en-US" sz="1300">
              <a:latin typeface="ＭＳ Ｐゴシック" panose="020B0600070205080204" pitchFamily="50" charset="-128"/>
              <a:ea typeface="ＭＳ Ｐゴシック" panose="020B0600070205080204" pitchFamily="50" charset="-128"/>
            </a:rPr>
            <a:t>千円の増となっていることにより、財政力指数は前年度より</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上昇している。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a:extLst>
            <a:ext uri="{FF2B5EF4-FFF2-40B4-BE49-F238E27FC236}">
              <a16:creationId xmlns:a16="http://schemas.microsoft.com/office/drawing/2014/main" id="{00000000-0008-0000-0300-00003C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134874</xdr:rowOff>
    </xdr:from>
    <xdr:to>
      <xdr:col>23</xdr:col>
      <xdr:colOff>133350</xdr:colOff>
      <xdr:row>44</xdr:row>
      <xdr:rowOff>107188</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flipV="1">
          <a:off x="4953000" y="6135624"/>
          <a:ext cx="0" cy="1515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79265</xdr:rowOff>
    </xdr:from>
    <xdr:ext cx="762000" cy="259045"/>
    <xdr:sp macro="" textlink="">
      <xdr:nvSpPr>
        <xdr:cNvPr id="62" name="財政力最小値テキスト">
          <a:extLst>
            <a:ext uri="{FF2B5EF4-FFF2-40B4-BE49-F238E27FC236}">
              <a16:creationId xmlns:a16="http://schemas.microsoft.com/office/drawing/2014/main" id="{00000000-0008-0000-0300-00003E000000}"/>
            </a:ext>
          </a:extLst>
        </xdr:cNvPr>
        <xdr:cNvSpPr txBox="1"/>
      </xdr:nvSpPr>
      <xdr:spPr>
        <a:xfrm>
          <a:off x="5041900" y="762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107188</xdr:rowOff>
    </xdr:from>
    <xdr:to>
      <xdr:col>24</xdr:col>
      <xdr:colOff>12700</xdr:colOff>
      <xdr:row>44</xdr:row>
      <xdr:rowOff>107188</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4864100" y="765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49801</xdr:rowOff>
    </xdr:from>
    <xdr:ext cx="762000" cy="259045"/>
    <xdr:sp macro="" textlink="">
      <xdr:nvSpPr>
        <xdr:cNvPr id="64" name="財政力最大値テキスト">
          <a:extLst>
            <a:ext uri="{FF2B5EF4-FFF2-40B4-BE49-F238E27FC236}">
              <a16:creationId xmlns:a16="http://schemas.microsoft.com/office/drawing/2014/main" id="{00000000-0008-0000-0300-000040000000}"/>
            </a:ext>
          </a:extLst>
        </xdr:cNvPr>
        <xdr:cNvSpPr txBox="1"/>
      </xdr:nvSpPr>
      <xdr:spPr>
        <a:xfrm>
          <a:off x="5041900" y="587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134874</xdr:rowOff>
    </xdr:from>
    <xdr:to>
      <xdr:col>24</xdr:col>
      <xdr:colOff>12700</xdr:colOff>
      <xdr:row>35</xdr:row>
      <xdr:rowOff>134874</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6135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58928</xdr:rowOff>
    </xdr:from>
    <xdr:to>
      <xdr:col>23</xdr:col>
      <xdr:colOff>133350</xdr:colOff>
      <xdr:row>44</xdr:row>
      <xdr:rowOff>68580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114800" y="7602728"/>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70629</xdr:rowOff>
    </xdr:from>
    <xdr:ext cx="762000" cy="259045"/>
    <xdr:sp macro="" textlink="">
      <xdr:nvSpPr>
        <xdr:cNvPr id="67" name="財政力平均値テキスト">
          <a:extLst>
            <a:ext uri="{FF2B5EF4-FFF2-40B4-BE49-F238E27FC236}">
              <a16:creationId xmlns:a16="http://schemas.microsoft.com/office/drawing/2014/main" id="{00000000-0008-0000-0300-000043000000}"/>
            </a:ext>
          </a:extLst>
        </xdr:cNvPr>
        <xdr:cNvSpPr txBox="1"/>
      </xdr:nvSpPr>
      <xdr:spPr>
        <a:xfrm>
          <a:off x="5041900" y="72715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54102</xdr:rowOff>
    </xdr:from>
    <xdr:to>
      <xdr:col>23</xdr:col>
      <xdr:colOff>184150</xdr:colOff>
      <xdr:row>43</xdr:row>
      <xdr:rowOff>155702</xdr:rowOff>
    </xdr:to>
    <xdr:sp macro="" textlink="">
      <xdr:nvSpPr>
        <xdr:cNvPr id="68" name="フローチャート: 判断 67">
          <a:extLst>
            <a:ext uri="{FF2B5EF4-FFF2-40B4-BE49-F238E27FC236}">
              <a16:creationId xmlns:a16="http://schemas.microsoft.com/office/drawing/2014/main" id="{00000000-0008-0000-0300-000044000000}"/>
            </a:ext>
          </a:extLst>
        </xdr:cNvPr>
        <xdr:cNvSpPr/>
      </xdr:nvSpPr>
      <xdr:spPr>
        <a:xfrm>
          <a:off x="49022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68580</xdr:rowOff>
    </xdr:from>
    <xdr:to>
      <xdr:col>19</xdr:col>
      <xdr:colOff>133350</xdr:colOff>
      <xdr:row>44</xdr:row>
      <xdr:rowOff>78232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3225800" y="761238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83058</xdr:rowOff>
    </xdr:from>
    <xdr:to>
      <xdr:col>19</xdr:col>
      <xdr:colOff>184150</xdr:colOff>
      <xdr:row>44</xdr:row>
      <xdr:rowOff>13208</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064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23385</xdr:rowOff>
    </xdr:from>
    <xdr:ext cx="736600" cy="259045"/>
    <xdr:sp macro="" textlink="">
      <xdr:nvSpPr>
        <xdr:cNvPr id="71" name="テキスト ボックス 70">
          <a:extLst>
            <a:ext uri="{FF2B5EF4-FFF2-40B4-BE49-F238E27FC236}">
              <a16:creationId xmlns:a16="http://schemas.microsoft.com/office/drawing/2014/main" id="{00000000-0008-0000-0300-000047000000}"/>
            </a:ext>
          </a:extLst>
        </xdr:cNvPr>
        <xdr:cNvSpPr txBox="1"/>
      </xdr:nvSpPr>
      <xdr:spPr>
        <a:xfrm>
          <a:off x="3733800" y="7224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78232</xdr:rowOff>
    </xdr:from>
    <xdr:to>
      <xdr:col>15</xdr:col>
      <xdr:colOff>82550</xdr:colOff>
      <xdr:row>44</xdr:row>
      <xdr:rowOff>78232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2336800" y="76220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83058</xdr:rowOff>
    </xdr:from>
    <xdr:to>
      <xdr:col>15</xdr:col>
      <xdr:colOff>133350</xdr:colOff>
      <xdr:row>44</xdr:row>
      <xdr:rowOff>13208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3175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23385</xdr:rowOff>
    </xdr:from>
    <xdr:ext cx="7620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2844800" y="7224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78232</xdr:rowOff>
    </xdr:from>
    <xdr:to>
      <xdr:col>11</xdr:col>
      <xdr:colOff>31750</xdr:colOff>
      <xdr:row>44</xdr:row>
      <xdr:rowOff>87884</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1447800" y="762203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73406</xdr:rowOff>
    </xdr:from>
    <xdr:to>
      <xdr:col>11</xdr:col>
      <xdr:colOff>82550</xdr:colOff>
      <xdr:row>44</xdr:row>
      <xdr:rowOff>3556</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2286000" y="744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13733</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1955800" y="721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121666</xdr:rowOff>
    </xdr:from>
    <xdr:to>
      <xdr:col>7</xdr:col>
      <xdr:colOff>31750</xdr:colOff>
      <xdr:row>44</xdr:row>
      <xdr:rowOff>51816</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1397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61993</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066800" y="726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8128</xdr:rowOff>
    </xdr:from>
    <xdr:to>
      <xdr:col>23</xdr:col>
      <xdr:colOff>184150</xdr:colOff>
      <xdr:row>44</xdr:row>
      <xdr:rowOff>109728</xdr:rowOff>
    </xdr:to>
    <xdr:sp macro="" textlink="">
      <xdr:nvSpPr>
        <xdr:cNvPr id="85" name="楕円 84">
          <a:extLst>
            <a:ext uri="{FF2B5EF4-FFF2-40B4-BE49-F238E27FC236}">
              <a16:creationId xmlns:a16="http://schemas.microsoft.com/office/drawing/2014/main" id="{00000000-0008-0000-0300-000055000000}"/>
            </a:ext>
          </a:extLst>
        </xdr:cNvPr>
        <xdr:cNvSpPr/>
      </xdr:nvSpPr>
      <xdr:spPr>
        <a:xfrm>
          <a:off x="4902200" y="755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75455</xdr:rowOff>
    </xdr:from>
    <xdr:ext cx="762000" cy="259045"/>
    <xdr:sp macro="" textlink="">
      <xdr:nvSpPr>
        <xdr:cNvPr id="86" name="財政力該当値テキスト">
          <a:extLst>
            <a:ext uri="{FF2B5EF4-FFF2-40B4-BE49-F238E27FC236}">
              <a16:creationId xmlns:a16="http://schemas.microsoft.com/office/drawing/2014/main" id="{00000000-0008-0000-0300-000056000000}"/>
            </a:ext>
          </a:extLst>
        </xdr:cNvPr>
        <xdr:cNvSpPr txBox="1"/>
      </xdr:nvSpPr>
      <xdr:spPr>
        <a:xfrm>
          <a:off x="5041900" y="744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17780</xdr:rowOff>
    </xdr:from>
    <xdr:to>
      <xdr:col>19</xdr:col>
      <xdr:colOff>184150</xdr:colOff>
      <xdr:row>44</xdr:row>
      <xdr:rowOff>119380</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064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104157</xdr:rowOff>
    </xdr:from>
    <xdr:ext cx="7366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733800" y="7647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27432</xdr:rowOff>
    </xdr:from>
    <xdr:to>
      <xdr:col>15</xdr:col>
      <xdr:colOff>133350</xdr:colOff>
      <xdr:row>44</xdr:row>
      <xdr:rowOff>129032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3175000" y="757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113809</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2844800" y="765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27432</xdr:rowOff>
    </xdr:from>
    <xdr:to>
      <xdr:col>11</xdr:col>
      <xdr:colOff>82550</xdr:colOff>
      <xdr:row>44</xdr:row>
      <xdr:rowOff>129032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2286000" y="757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113809</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1955800" y="765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37084</xdr:rowOff>
    </xdr:from>
    <xdr:to>
      <xdr:col>7</xdr:col>
      <xdr:colOff>31750</xdr:colOff>
      <xdr:row>44</xdr:row>
      <xdr:rowOff>138684</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1397000" y="758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123461</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066800" y="766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a:extLst>
            <a:ext uri="{FF2B5EF4-FFF2-40B4-BE49-F238E27FC236}">
              <a16:creationId xmlns:a16="http://schemas.microsoft.com/office/drawing/2014/main" id="{00000000-0008-0000-0300-00005F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年度と比較し、令和元年度の経常収支比率が</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ポイント好転しているのは、当該年度の冬季積雪量が少なかったことにより雪寒対策費が大きく減少していること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約</a:t>
          </a:r>
          <a:r>
            <a:rPr kumimoji="1" lang="en-US" altLang="ja-JP" sz="1300">
              <a:latin typeface="ＭＳ Ｐゴシック" panose="020B0600070205080204" pitchFamily="50" charset="-128"/>
              <a:ea typeface="ＭＳ Ｐゴシック" panose="020B0600070205080204" pitchFamily="50" charset="-128"/>
            </a:rPr>
            <a:t>11,013</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、職員の年齢層若返りによる人件費が減少したこと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約</a:t>
          </a:r>
          <a:r>
            <a:rPr kumimoji="1" lang="en-US" altLang="ja-JP" sz="1300">
              <a:latin typeface="ＭＳ Ｐゴシック" panose="020B0600070205080204" pitchFamily="50" charset="-128"/>
              <a:ea typeface="ＭＳ Ｐゴシック" panose="020B0600070205080204" pitchFamily="50" charset="-128"/>
            </a:rPr>
            <a:t>10,076</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等により、支出が抑制されたことが大きな要因となっている。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雪寒対策費については、その年の積雪量に左右される部分がかなり大きく、継続した抑制が難しいため、事務事業等の優先度を見直し、優先度の低い事務事業について、計画的な縮小を進めていく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a:extLst>
            <a:ext uri="{FF2B5EF4-FFF2-40B4-BE49-F238E27FC236}">
              <a16:creationId xmlns:a16="http://schemas.microsoft.com/office/drawing/2014/main" id="{00000000-0008-0000-0300-00006D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34502</xdr:rowOff>
    </xdr:from>
    <xdr:to>
      <xdr:col>23</xdr:col>
      <xdr:colOff>133350</xdr:colOff>
      <xdr:row>65</xdr:row>
      <xdr:rowOff>169545</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9978602"/>
          <a:ext cx="0" cy="13351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141622</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28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169545</xdr:rowOff>
    </xdr:from>
    <xdr:to>
      <xdr:col>24</xdr:col>
      <xdr:colOff>12700</xdr:colOff>
      <xdr:row>65</xdr:row>
      <xdr:rowOff>169545</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313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120879</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722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34502</xdr:rowOff>
    </xdr:from>
    <xdr:to>
      <xdr:col>24</xdr:col>
      <xdr:colOff>12700</xdr:colOff>
      <xdr:row>58</xdr:row>
      <xdr:rowOff>34502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9978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46884</xdr:rowOff>
    </xdr:from>
    <xdr:to>
      <xdr:col>23</xdr:col>
      <xdr:colOff>133350</xdr:colOff>
      <xdr:row>65</xdr:row>
      <xdr:rowOff>50906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114800" y="11191134"/>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96114</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7260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79587</xdr:rowOff>
    </xdr:from>
    <xdr:to>
      <xdr:col>23</xdr:col>
      <xdr:colOff>184150</xdr:colOff>
      <xdr:row>64</xdr:row>
      <xdr:rowOff>9737</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50906</xdr:rowOff>
    </xdr:from>
    <xdr:to>
      <xdr:col>19</xdr:col>
      <xdr:colOff>133350</xdr:colOff>
      <xdr:row>65</xdr:row>
      <xdr:rowOff>99166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3225800" y="1119515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107738</xdr:rowOff>
    </xdr:from>
    <xdr:to>
      <xdr:col>19</xdr:col>
      <xdr:colOff>184150</xdr:colOff>
      <xdr:row>64</xdr:row>
      <xdr:rowOff>37888</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9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48065</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677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151977</xdr:rowOff>
    </xdr:from>
    <xdr:to>
      <xdr:col>15</xdr:col>
      <xdr:colOff>82550</xdr:colOff>
      <xdr:row>65</xdr:row>
      <xdr:rowOff>99166</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2336800" y="11124777"/>
          <a:ext cx="889000" cy="118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101706</xdr:rowOff>
    </xdr:from>
    <xdr:to>
      <xdr:col>15</xdr:col>
      <xdr:colOff>133350</xdr:colOff>
      <xdr:row>64</xdr:row>
      <xdr:rowOff>31856</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90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42033</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671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39370</xdr:rowOff>
    </xdr:from>
    <xdr:to>
      <xdr:col>11</xdr:col>
      <xdr:colOff>31750</xdr:colOff>
      <xdr:row>64</xdr:row>
      <xdr:rowOff>151977</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1447800" y="11012170"/>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45403</xdr:rowOff>
    </xdr:from>
    <xdr:to>
      <xdr:col>11</xdr:col>
      <xdr:colOff>82550</xdr:colOff>
      <xdr:row>63</xdr:row>
      <xdr:rowOff>147003</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84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157180</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615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102235</xdr:rowOff>
    </xdr:from>
    <xdr:to>
      <xdr:col>7</xdr:col>
      <xdr:colOff>31750</xdr:colOff>
      <xdr:row>63</xdr:row>
      <xdr:rowOff>32385</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73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42562</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501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167534</xdr:rowOff>
    </xdr:from>
    <xdr:to>
      <xdr:col>23</xdr:col>
      <xdr:colOff>184150</xdr:colOff>
      <xdr:row>65</xdr:row>
      <xdr:rowOff>97684</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1140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63411</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1036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106</xdr:rowOff>
    </xdr:from>
    <xdr:to>
      <xdr:col>19</xdr:col>
      <xdr:colOff>184150</xdr:colOff>
      <xdr:row>65</xdr:row>
      <xdr:rowOff>101706</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114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86483</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1230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48366</xdr:rowOff>
    </xdr:from>
    <xdr:to>
      <xdr:col>15</xdr:col>
      <xdr:colOff>133350</xdr:colOff>
      <xdr:row>65</xdr:row>
      <xdr:rowOff>149966</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119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134743</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127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101177</xdr:rowOff>
    </xdr:from>
    <xdr:to>
      <xdr:col>11</xdr:col>
      <xdr:colOff>82550</xdr:colOff>
      <xdr:row>65</xdr:row>
      <xdr:rowOff>31327</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107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16104</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116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160020</xdr:rowOff>
    </xdr:from>
    <xdr:to>
      <xdr:col>7</xdr:col>
      <xdr:colOff>31750</xdr:colOff>
      <xdr:row>64</xdr:row>
      <xdr:rowOff>90170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74947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[1,494,322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令和元年度における人口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人当たり人件費・物件費等の決算額は、前年度と比較し</a:t>
          </a:r>
          <a:r>
            <a:rPr kumimoji="1" lang="en-US" altLang="ja-JP" sz="1300">
              <a:latin typeface="ＭＳ Ｐゴシック" panose="020B0600070205080204" pitchFamily="50" charset="-128"/>
              <a:ea typeface="ＭＳ Ｐゴシック" panose="020B0600070205080204" pitchFamily="50" charset="-128"/>
            </a:rPr>
            <a:t>102,952</a:t>
          </a:r>
          <a:r>
            <a:rPr kumimoji="1" lang="ja-JP" altLang="en-US" sz="1300">
              <a:latin typeface="ＭＳ Ｐゴシック" panose="020B0600070205080204" pitchFamily="50" charset="-128"/>
              <a:ea typeface="ＭＳ Ｐゴシック" panose="020B0600070205080204" pitchFamily="50" charset="-128"/>
            </a:rPr>
            <a:t>円増加している。また、類似団体平均を大きく上回る結果となっているのは、村人口が高齢化・過疎化の影響により減少傾向とあることが大きな要因である。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今後も人口減少は続くとみられるため、より一層業務の見直し等を図り、人件費及び物件費の抑制を図る。</a:t>
          </a: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93357</xdr:rowOff>
    </xdr:from>
    <xdr:to>
      <xdr:col>23</xdr:col>
      <xdr:colOff>133350</xdr:colOff>
      <xdr:row>89</xdr:row>
      <xdr:rowOff>47619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3980807"/>
          <a:ext cx="0" cy="13258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19696</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278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2,953,935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47619</xdr:rowOff>
    </xdr:from>
    <xdr:to>
      <xdr:col>24</xdr:col>
      <xdr:colOff>12700</xdr:colOff>
      <xdr:row>89</xdr:row>
      <xdr:rowOff>47619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306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8284</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724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93357</xdr:rowOff>
    </xdr:from>
    <xdr:to>
      <xdr:col>24</xdr:col>
      <xdr:colOff>12700</xdr:colOff>
      <xdr:row>81</xdr:row>
      <xdr:rowOff>93357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3980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150775</xdr:rowOff>
    </xdr:from>
    <xdr:to>
      <xdr:col>23</xdr:col>
      <xdr:colOff>133350</xdr:colOff>
      <xdr:row>85</xdr:row>
      <xdr:rowOff>29009</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114800" y="14552575"/>
          <a:ext cx="838200" cy="49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29196</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3916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12669</xdr:rowOff>
    </xdr:from>
    <xdr:to>
      <xdr:col>23</xdr:col>
      <xdr:colOff>184150</xdr:colOff>
      <xdr:row>82</xdr:row>
      <xdr:rowOff>114269</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07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150775</xdr:rowOff>
    </xdr:from>
    <xdr:to>
      <xdr:col>19</xdr:col>
      <xdr:colOff>133350</xdr:colOff>
      <xdr:row>84</xdr:row>
      <xdr:rowOff>165464</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3225800" y="14552575"/>
          <a:ext cx="889000" cy="1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12274</xdr:rowOff>
    </xdr:from>
    <xdr:to>
      <xdr:col>19</xdr:col>
      <xdr:colOff>184150</xdr:colOff>
      <xdr:row>82</xdr:row>
      <xdr:rowOff>113874</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07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124051</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3840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154567</xdr:rowOff>
    </xdr:from>
    <xdr:to>
      <xdr:col>15</xdr:col>
      <xdr:colOff>82550</xdr:colOff>
      <xdr:row>84</xdr:row>
      <xdr:rowOff>165464</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2336800" y="14556367"/>
          <a:ext cx="889000" cy="10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14717</xdr:rowOff>
    </xdr:from>
    <xdr:to>
      <xdr:col>15</xdr:col>
      <xdr:colOff>133350</xdr:colOff>
      <xdr:row>82</xdr:row>
      <xdr:rowOff>116317</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407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126494</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3842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85821</xdr:rowOff>
    </xdr:from>
    <xdr:to>
      <xdr:col>11</xdr:col>
      <xdr:colOff>31750</xdr:colOff>
      <xdr:row>84</xdr:row>
      <xdr:rowOff>154567</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1447800" y="14487621"/>
          <a:ext cx="889000" cy="68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9320</xdr:rowOff>
    </xdr:from>
    <xdr:to>
      <xdr:col>11</xdr:col>
      <xdr:colOff>82550</xdr:colOff>
      <xdr:row>82</xdr:row>
      <xdr:rowOff>110920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406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121097</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383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129637</xdr:rowOff>
    </xdr:from>
    <xdr:to>
      <xdr:col>7</xdr:col>
      <xdr:colOff>31750</xdr:colOff>
      <xdr:row>82</xdr:row>
      <xdr:rowOff>59787</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4017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69964</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3785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149659</xdr:rowOff>
    </xdr:from>
    <xdr:to>
      <xdr:col>23</xdr:col>
      <xdr:colOff>184150</xdr:colOff>
      <xdr:row>85</xdr:row>
      <xdr:rowOff>79809</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4551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121736</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4523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1,494,322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99975</xdr:rowOff>
    </xdr:from>
    <xdr:to>
      <xdr:col>19</xdr:col>
      <xdr:colOff>184150</xdr:colOff>
      <xdr:row>85</xdr:row>
      <xdr:rowOff>30125</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450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14902</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4588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114664</xdr:rowOff>
    </xdr:from>
    <xdr:to>
      <xdr:col>15</xdr:col>
      <xdr:colOff>133350</xdr:colOff>
      <xdr:row>85</xdr:row>
      <xdr:rowOff>44814</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4516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29591</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460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103767</xdr:rowOff>
    </xdr:from>
    <xdr:to>
      <xdr:col>11</xdr:col>
      <xdr:colOff>82550</xdr:colOff>
      <xdr:row>85</xdr:row>
      <xdr:rowOff>33917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4505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18694</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4591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35021</xdr:rowOff>
    </xdr:from>
    <xdr:to>
      <xdr:col>7</xdr:col>
      <xdr:colOff>31750</xdr:colOff>
      <xdr:row>84</xdr:row>
      <xdr:rowOff>136621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4436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121398</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4523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年度からほぼ同水準で推移しており類似団体平均値を下回る年が続いている。令和元年度においても、類似団体平均より</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ポイント下回っており、前年度からほぼ変化がないと考えられる。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a:extLst>
            <a:ext uri="{FF2B5EF4-FFF2-40B4-BE49-F238E27FC236}">
              <a16:creationId xmlns:a16="http://schemas.microsoft.com/office/drawing/2014/main" id="{00000000-0008-0000-0300-0000F3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68326</xdr:rowOff>
    </xdr:from>
    <xdr:to>
      <xdr:col>81</xdr:col>
      <xdr:colOff>44450</xdr:colOff>
      <xdr:row>89</xdr:row>
      <xdr:rowOff>161544</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flipV="1">
          <a:off x="17018000" y="14127226"/>
          <a:ext cx="0" cy="12933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133621</xdr:rowOff>
    </xdr:from>
    <xdr:ext cx="762000" cy="259045"/>
    <xdr:sp macro="" textlink="">
      <xdr:nvSpPr>
        <xdr:cNvPr id="245" name="給与水準   （国との比較）最小値テキスト">
          <a:extLst>
            <a:ext uri="{FF2B5EF4-FFF2-40B4-BE49-F238E27FC236}">
              <a16:creationId xmlns:a16="http://schemas.microsoft.com/office/drawing/2014/main" id="{00000000-0008-0000-0300-0000F5000000}"/>
            </a:ext>
          </a:extLst>
        </xdr:cNvPr>
        <xdr:cNvSpPr txBox="1"/>
      </xdr:nvSpPr>
      <xdr:spPr>
        <a:xfrm>
          <a:off x="17106900" y="15392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161544</xdr:rowOff>
    </xdr:from>
    <xdr:to>
      <xdr:col>81</xdr:col>
      <xdr:colOff>133350</xdr:colOff>
      <xdr:row>89</xdr:row>
      <xdr:rowOff>161544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6929100" y="15420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154703</xdr:rowOff>
    </xdr:from>
    <xdr:ext cx="762000" cy="259045"/>
    <xdr:sp macro="" textlink="">
      <xdr:nvSpPr>
        <xdr:cNvPr id="247" name="給与水準   （国との比較）最大値テキスト">
          <a:extLst>
            <a:ext uri="{FF2B5EF4-FFF2-40B4-BE49-F238E27FC236}">
              <a16:creationId xmlns:a16="http://schemas.microsoft.com/office/drawing/2014/main" id="{00000000-0008-0000-0300-0000F7000000}"/>
            </a:ext>
          </a:extLst>
        </xdr:cNvPr>
        <xdr:cNvSpPr txBox="1"/>
      </xdr:nvSpPr>
      <xdr:spPr>
        <a:xfrm>
          <a:off x="17106900" y="13870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68326</xdr:rowOff>
    </xdr:from>
    <xdr:to>
      <xdr:col>81</xdr:col>
      <xdr:colOff>133350</xdr:colOff>
      <xdr:row>82</xdr:row>
      <xdr:rowOff>68326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4127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135382</xdr:rowOff>
    </xdr:from>
    <xdr:to>
      <xdr:col>81</xdr:col>
      <xdr:colOff>44450</xdr:colOff>
      <xdr:row>86</xdr:row>
      <xdr:rowOff>149861</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flipV="1">
          <a:off x="16179800" y="14880082"/>
          <a:ext cx="838200" cy="14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29990</xdr:rowOff>
    </xdr:from>
    <xdr:ext cx="762000" cy="259045"/>
    <xdr:sp macro="" textlink="">
      <xdr:nvSpPr>
        <xdr:cNvPr id="250" name="給与水準   （国との比較）平均値テキスト">
          <a:extLst>
            <a:ext uri="{FF2B5EF4-FFF2-40B4-BE49-F238E27FC236}">
              <a16:creationId xmlns:a16="http://schemas.microsoft.com/office/drawing/2014/main" id="{00000000-0008-0000-0300-0000FA000000}"/>
            </a:ext>
          </a:extLst>
        </xdr:cNvPr>
        <xdr:cNvSpPr txBox="1"/>
      </xdr:nvSpPr>
      <xdr:spPr>
        <a:xfrm>
          <a:off x="17106900" y="149461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57913</xdr:rowOff>
    </xdr:from>
    <xdr:to>
      <xdr:col>81</xdr:col>
      <xdr:colOff>95250</xdr:colOff>
      <xdr:row>87</xdr:row>
      <xdr:rowOff>159513</xdr:rowOff>
    </xdr:to>
    <xdr:sp macro="" textlink="">
      <xdr:nvSpPr>
        <xdr:cNvPr id="251" name="フローチャート: 判断 250">
          <a:extLst>
            <a:ext uri="{FF2B5EF4-FFF2-40B4-BE49-F238E27FC236}">
              <a16:creationId xmlns:a16="http://schemas.microsoft.com/office/drawing/2014/main" id="{00000000-0008-0000-0300-0000FB000000}"/>
            </a:ext>
          </a:extLst>
        </xdr:cNvPr>
        <xdr:cNvSpPr/>
      </xdr:nvSpPr>
      <xdr:spPr>
        <a:xfrm>
          <a:off x="16967200" y="1497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149861</xdr:rowOff>
    </xdr:from>
    <xdr:to>
      <xdr:col>77</xdr:col>
      <xdr:colOff>44450</xdr:colOff>
      <xdr:row>87</xdr:row>
      <xdr:rowOff>65278</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5290800" y="14894561"/>
          <a:ext cx="8890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57913</xdr:rowOff>
    </xdr:from>
    <xdr:to>
      <xdr:col>77</xdr:col>
      <xdr:colOff>95250</xdr:colOff>
      <xdr:row>87</xdr:row>
      <xdr:rowOff>159513</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129000" y="1497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144290</xdr:rowOff>
    </xdr:from>
    <xdr:ext cx="7366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5798800" y="15060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17018</xdr:rowOff>
    </xdr:from>
    <xdr:to>
      <xdr:col>72</xdr:col>
      <xdr:colOff>203200</xdr:colOff>
      <xdr:row>87</xdr:row>
      <xdr:rowOff>65278</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4401800" y="1493316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72389</xdr:rowOff>
    </xdr:from>
    <xdr:to>
      <xdr:col>73</xdr:col>
      <xdr:colOff>44450</xdr:colOff>
      <xdr:row>88</xdr:row>
      <xdr:rowOff>2539</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5240000" y="1498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158766</xdr:rowOff>
    </xdr:from>
    <xdr:ext cx="7620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4909800" y="15074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111252</xdr:rowOff>
    </xdr:from>
    <xdr:to>
      <xdr:col>68</xdr:col>
      <xdr:colOff>152400</xdr:colOff>
      <xdr:row>87</xdr:row>
      <xdr:rowOff>17018</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3512800" y="14855952"/>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82042</xdr:rowOff>
    </xdr:from>
    <xdr:to>
      <xdr:col>68</xdr:col>
      <xdr:colOff>203200</xdr:colOff>
      <xdr:row>88</xdr:row>
      <xdr:rowOff>12192</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4351000" y="1499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168419</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4020800" y="15084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139954</xdr:rowOff>
    </xdr:from>
    <xdr:to>
      <xdr:col>64</xdr:col>
      <xdr:colOff>152400</xdr:colOff>
      <xdr:row>88</xdr:row>
      <xdr:rowOff>70104</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3462000" y="1505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54881</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3131800" y="1514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84582</xdr:rowOff>
    </xdr:from>
    <xdr:to>
      <xdr:col>81</xdr:col>
      <xdr:colOff>95250</xdr:colOff>
      <xdr:row>87</xdr:row>
      <xdr:rowOff>14732</xdr:rowOff>
    </xdr:to>
    <xdr:sp macro="" textlink="">
      <xdr:nvSpPr>
        <xdr:cNvPr id="268" name="楕円 267">
          <a:extLst>
            <a:ext uri="{FF2B5EF4-FFF2-40B4-BE49-F238E27FC236}">
              <a16:creationId xmlns:a16="http://schemas.microsoft.com/office/drawing/2014/main" id="{00000000-0008-0000-0300-00000C010000}"/>
            </a:ext>
          </a:extLst>
        </xdr:cNvPr>
        <xdr:cNvSpPr/>
      </xdr:nvSpPr>
      <xdr:spPr>
        <a:xfrm>
          <a:off x="16967200" y="1482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101109</xdr:rowOff>
    </xdr:from>
    <xdr:ext cx="762000" cy="259045"/>
    <xdr:sp macro="" textlink="">
      <xdr:nvSpPr>
        <xdr:cNvPr id="269" name="給与水準   （国との比較）該当値テキスト">
          <a:extLst>
            <a:ext uri="{FF2B5EF4-FFF2-40B4-BE49-F238E27FC236}">
              <a16:creationId xmlns:a16="http://schemas.microsoft.com/office/drawing/2014/main" id="{00000000-0008-0000-0300-00000D010000}"/>
            </a:ext>
          </a:extLst>
        </xdr:cNvPr>
        <xdr:cNvSpPr txBox="1"/>
      </xdr:nvSpPr>
      <xdr:spPr>
        <a:xfrm>
          <a:off x="17106900" y="14674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99061</xdr:rowOff>
    </xdr:from>
    <xdr:to>
      <xdr:col>77</xdr:col>
      <xdr:colOff>95250</xdr:colOff>
      <xdr:row>87</xdr:row>
      <xdr:rowOff>29211</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129000" y="1484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39388</xdr:rowOff>
    </xdr:from>
    <xdr:ext cx="7366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798800" y="14612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14478</xdr:rowOff>
    </xdr:from>
    <xdr:to>
      <xdr:col>73</xdr:col>
      <xdr:colOff>44450</xdr:colOff>
      <xdr:row>87</xdr:row>
      <xdr:rowOff>116078</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5240000" y="1493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126255</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909800" y="1469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137668</xdr:rowOff>
    </xdr:from>
    <xdr:to>
      <xdr:col>68</xdr:col>
      <xdr:colOff>203200</xdr:colOff>
      <xdr:row>87</xdr:row>
      <xdr:rowOff>67818</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4351000" y="1488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77995</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020800" y="1465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60452</xdr:rowOff>
    </xdr:from>
    <xdr:to>
      <xdr:col>64</xdr:col>
      <xdr:colOff>152400</xdr:colOff>
      <xdr:row>86</xdr:row>
      <xdr:rowOff>162052</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3462000" y="1480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779</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131800" y="14574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a:extLst>
            <a:ext uri="{FF2B5EF4-FFF2-40B4-BE49-F238E27FC236}">
              <a16:creationId xmlns:a16="http://schemas.microsoft.com/office/drawing/2014/main" id="{00000000-0008-0000-0300-000016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人口減少が進んでいるため依然として類似団体平均値を大きく上回っている。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その中でも、前年度比</a:t>
          </a:r>
          <a:r>
            <a:rPr kumimoji="1" lang="en-US" altLang="ja-JP" sz="1300">
              <a:latin typeface="ＭＳ Ｐゴシック" panose="020B0600070205080204" pitchFamily="50" charset="-128"/>
              <a:ea typeface="ＭＳ Ｐゴシック" panose="020B0600070205080204" pitchFamily="50" charset="-128"/>
            </a:rPr>
            <a:t>5.35</a:t>
          </a:r>
          <a:r>
            <a:rPr kumimoji="1" lang="ja-JP" altLang="en-US" sz="1300">
              <a:latin typeface="ＭＳ Ｐゴシック" panose="020B0600070205080204" pitchFamily="50" charset="-128"/>
              <a:ea typeface="ＭＳ Ｐゴシック" panose="020B0600070205080204" pitchFamily="50" charset="-128"/>
            </a:rPr>
            <a:t>ポイント増加しているのは、令和元年度中に平成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年度退職職員分として新規採用職員を補充したことによる。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今後も人口減少が見込まれるため、業務内容の優先度の見直しや効率化を考え、業務に支障が出ないようにしながら職員数の抑制を図る必要がある。</a:t>
          </a:r>
        </a:p>
      </xdr:txBody>
    </xdr:sp>
    <xdr:clientData/>
  </xdr:twoCellAnchor>
  <xdr:oneCellAnchor>
    <xdr:from>
      <xdr:col>61</xdr:col>
      <xdr:colOff>6350</xdr:colOff>
      <xdr:row>54</xdr:row>
      <xdr:rowOff>139700</xdr:rowOff>
    </xdr:from>
    <xdr:ext cx="349839" cy="22570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7" name="定員管理の状況グラフ枠">
          <a:extLst>
            <a:ext uri="{FF2B5EF4-FFF2-40B4-BE49-F238E27FC236}">
              <a16:creationId xmlns:a16="http://schemas.microsoft.com/office/drawing/2014/main" id="{00000000-0008-0000-0300-000033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90920</xdr:rowOff>
    </xdr:from>
    <xdr:to>
      <xdr:col>81</xdr:col>
      <xdr:colOff>44450</xdr:colOff>
      <xdr:row>67</xdr:row>
      <xdr:rowOff>87594</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flipV="1">
          <a:off x="17018000" y="10035020"/>
          <a:ext cx="0" cy="15397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59671</xdr:rowOff>
    </xdr:from>
    <xdr:ext cx="762000" cy="259045"/>
    <xdr:sp macro="" textlink="">
      <xdr:nvSpPr>
        <xdr:cNvPr id="309" name="定員管理の状況最小値テキスト">
          <a:extLst>
            <a:ext uri="{FF2B5EF4-FFF2-40B4-BE49-F238E27FC236}">
              <a16:creationId xmlns:a16="http://schemas.microsoft.com/office/drawing/2014/main" id="{00000000-0008-0000-0300-000035010000}"/>
            </a:ext>
          </a:extLst>
        </xdr:cNvPr>
        <xdr:cNvSpPr txBox="1"/>
      </xdr:nvSpPr>
      <xdr:spPr>
        <a:xfrm>
          <a:off x="17106900" y="1154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87594</xdr:rowOff>
    </xdr:from>
    <xdr:to>
      <xdr:col>81</xdr:col>
      <xdr:colOff>133350</xdr:colOff>
      <xdr:row>67</xdr:row>
      <xdr:rowOff>87594</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6929100" y="11574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5847</xdr:rowOff>
    </xdr:from>
    <xdr:ext cx="762000" cy="259045"/>
    <xdr:sp macro="" textlink="">
      <xdr:nvSpPr>
        <xdr:cNvPr id="311" name="定員管理の状況最大値テキスト">
          <a:extLst>
            <a:ext uri="{FF2B5EF4-FFF2-40B4-BE49-F238E27FC236}">
              <a16:creationId xmlns:a16="http://schemas.microsoft.com/office/drawing/2014/main" id="{00000000-0008-0000-0300-000037010000}"/>
            </a:ext>
          </a:extLst>
        </xdr:cNvPr>
        <xdr:cNvSpPr txBox="1"/>
      </xdr:nvSpPr>
      <xdr:spPr>
        <a:xfrm>
          <a:off x="17106900" y="977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90920</xdr:rowOff>
    </xdr:from>
    <xdr:to>
      <xdr:col>81</xdr:col>
      <xdr:colOff>133350</xdr:colOff>
      <xdr:row>58</xdr:row>
      <xdr:rowOff>90920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929100" y="1003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113737</xdr:rowOff>
    </xdr:from>
    <xdr:to>
      <xdr:col>81</xdr:col>
      <xdr:colOff>44450</xdr:colOff>
      <xdr:row>63</xdr:row>
      <xdr:rowOff>3762</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179800" y="10743637"/>
          <a:ext cx="838200" cy="61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75939</xdr:rowOff>
    </xdr:from>
    <xdr:ext cx="762000" cy="259045"/>
    <xdr:sp macro="" textlink="">
      <xdr:nvSpPr>
        <xdr:cNvPr id="314" name="定員管理の状況平均値テキスト">
          <a:extLst>
            <a:ext uri="{FF2B5EF4-FFF2-40B4-BE49-F238E27FC236}">
              <a16:creationId xmlns:a16="http://schemas.microsoft.com/office/drawing/2014/main" id="{00000000-0008-0000-0300-00003A010000}"/>
            </a:ext>
          </a:extLst>
        </xdr:cNvPr>
        <xdr:cNvSpPr txBox="1"/>
      </xdr:nvSpPr>
      <xdr:spPr>
        <a:xfrm>
          <a:off x="17106900" y="100200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59412</xdr:rowOff>
    </xdr:from>
    <xdr:to>
      <xdr:col>81</xdr:col>
      <xdr:colOff>95250</xdr:colOff>
      <xdr:row>59</xdr:row>
      <xdr:rowOff>161012</xdr:rowOff>
    </xdr:to>
    <xdr:sp macro="" textlink="">
      <xdr:nvSpPr>
        <xdr:cNvPr id="315" name="フローチャート: 判断 314">
          <a:extLst>
            <a:ext uri="{FF2B5EF4-FFF2-40B4-BE49-F238E27FC236}">
              <a16:creationId xmlns:a16="http://schemas.microsoft.com/office/drawing/2014/main" id="{00000000-0008-0000-0300-00003B010000}"/>
            </a:ext>
          </a:extLst>
        </xdr:cNvPr>
        <xdr:cNvSpPr/>
      </xdr:nvSpPr>
      <xdr:spPr>
        <a:xfrm>
          <a:off x="16967200" y="1017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113737</xdr:rowOff>
    </xdr:from>
    <xdr:to>
      <xdr:col>77</xdr:col>
      <xdr:colOff>44450</xdr:colOff>
      <xdr:row>62</xdr:row>
      <xdr:rowOff>155448</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5290800" y="10743637"/>
          <a:ext cx="889000" cy="41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54815</xdr:rowOff>
    </xdr:from>
    <xdr:to>
      <xdr:col>77</xdr:col>
      <xdr:colOff>95250</xdr:colOff>
      <xdr:row>59</xdr:row>
      <xdr:rowOff>156415</xdr:rowOff>
    </xdr:to>
    <xdr:sp macro="" textlink="">
      <xdr:nvSpPr>
        <xdr:cNvPr id="317" name="フローチャート: 判断 316">
          <a:extLst>
            <a:ext uri="{FF2B5EF4-FFF2-40B4-BE49-F238E27FC236}">
              <a16:creationId xmlns:a16="http://schemas.microsoft.com/office/drawing/2014/main" id="{00000000-0008-0000-0300-00003D010000}"/>
            </a:ext>
          </a:extLst>
        </xdr:cNvPr>
        <xdr:cNvSpPr/>
      </xdr:nvSpPr>
      <xdr:spPr>
        <a:xfrm>
          <a:off x="16129000" y="101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166592</xdr:rowOff>
    </xdr:from>
    <xdr:ext cx="736600" cy="259045"/>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5798800" y="9939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103167</xdr:rowOff>
    </xdr:from>
    <xdr:to>
      <xdr:col>72</xdr:col>
      <xdr:colOff>203200</xdr:colOff>
      <xdr:row>62</xdr:row>
      <xdr:rowOff>155448</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4401800" y="10733067"/>
          <a:ext cx="889000" cy="5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59872</xdr:rowOff>
    </xdr:from>
    <xdr:to>
      <xdr:col>73</xdr:col>
      <xdr:colOff>44450</xdr:colOff>
      <xdr:row>59</xdr:row>
      <xdr:rowOff>161472</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5240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199</xdr:rowOff>
    </xdr:from>
    <xdr:ext cx="7620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4909800" y="994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18252</xdr:rowOff>
    </xdr:from>
    <xdr:to>
      <xdr:col>68</xdr:col>
      <xdr:colOff>152400</xdr:colOff>
      <xdr:row>62</xdr:row>
      <xdr:rowOff>103167</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3512800" y="10648152"/>
          <a:ext cx="889000" cy="84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50909</xdr:rowOff>
    </xdr:from>
    <xdr:to>
      <xdr:col>68</xdr:col>
      <xdr:colOff>203200</xdr:colOff>
      <xdr:row>59</xdr:row>
      <xdr:rowOff>152509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4351000" y="1016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162686</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020800" y="9935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10578</xdr:rowOff>
    </xdr:from>
    <xdr:to>
      <xdr:col>64</xdr:col>
      <xdr:colOff>152400</xdr:colOff>
      <xdr:row>59</xdr:row>
      <xdr:rowOff>112178</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3462000" y="1012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122355</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3131800" y="989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124412</xdr:rowOff>
    </xdr:from>
    <xdr:to>
      <xdr:col>81</xdr:col>
      <xdr:colOff>95250</xdr:colOff>
      <xdr:row>63</xdr:row>
      <xdr:rowOff>54562</xdr:rowOff>
    </xdr:to>
    <xdr:sp macro="" textlink="">
      <xdr:nvSpPr>
        <xdr:cNvPr id="332" name="楕円 331">
          <a:extLst>
            <a:ext uri="{FF2B5EF4-FFF2-40B4-BE49-F238E27FC236}">
              <a16:creationId xmlns:a16="http://schemas.microsoft.com/office/drawing/2014/main" id="{00000000-0008-0000-0300-00004C010000}"/>
            </a:ext>
          </a:extLst>
        </xdr:cNvPr>
        <xdr:cNvSpPr/>
      </xdr:nvSpPr>
      <xdr:spPr>
        <a:xfrm>
          <a:off x="16967200" y="10754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96489</xdr:rowOff>
    </xdr:from>
    <xdr:ext cx="762000" cy="259045"/>
    <xdr:sp macro="" textlink="">
      <xdr:nvSpPr>
        <xdr:cNvPr id="333" name="定員管理の状況該当値テキスト">
          <a:extLst>
            <a:ext uri="{FF2B5EF4-FFF2-40B4-BE49-F238E27FC236}">
              <a16:creationId xmlns:a16="http://schemas.microsoft.com/office/drawing/2014/main" id="{00000000-0008-0000-0300-00004D010000}"/>
            </a:ext>
          </a:extLst>
        </xdr:cNvPr>
        <xdr:cNvSpPr txBox="1"/>
      </xdr:nvSpPr>
      <xdr:spPr>
        <a:xfrm>
          <a:off x="17106900" y="10726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62937</xdr:rowOff>
    </xdr:from>
    <xdr:to>
      <xdr:col>77</xdr:col>
      <xdr:colOff>95250</xdr:colOff>
      <xdr:row>62</xdr:row>
      <xdr:rowOff>164537</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6129000" y="1069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149314</xdr:rowOff>
    </xdr:from>
    <xdr:ext cx="7366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798800" y="10779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104648</xdr:rowOff>
    </xdr:from>
    <xdr:to>
      <xdr:col>73</xdr:col>
      <xdr:colOff>44450</xdr:colOff>
      <xdr:row>63</xdr:row>
      <xdr:rowOff>34798</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52400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19575</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909800" y="1082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52367</xdr:rowOff>
    </xdr:from>
    <xdr:to>
      <xdr:col>68</xdr:col>
      <xdr:colOff>203200</xdr:colOff>
      <xdr:row>62</xdr:row>
      <xdr:rowOff>153967</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4351000" y="10682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138744</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020800" y="10768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138902</xdr:rowOff>
    </xdr:from>
    <xdr:to>
      <xdr:col>64</xdr:col>
      <xdr:colOff>152400</xdr:colOff>
      <xdr:row>62</xdr:row>
      <xdr:rowOff>69052</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3462000" y="10597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53829</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131800" y="10683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2" name="正方形/長方形 341">
          <a:extLst>
            <a:ext uri="{FF2B5EF4-FFF2-40B4-BE49-F238E27FC236}">
              <a16:creationId xmlns:a16="http://schemas.microsoft.com/office/drawing/2014/main" id="{00000000-0008-0000-0300-000056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令和元年度においても依然として類似団体平均数値よりも上回っており、前年度と比較しても</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ポイント増加している。主な要因は、平成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年度に借入を行った過疎対策事業債</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一貫校建設事業等</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等の元金償還が始まったことが考えられる。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今後も引き続き、地方交付税参入率の良い村債を活用していくこと、補助金の活用を積極的に行い新規起債発行額を抑制することなど、可能な限り実質公債費比率が軽減していくよう努める。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6" name="直線コネクタ 355">
          <a:extLst>
            <a:ext uri="{FF2B5EF4-FFF2-40B4-BE49-F238E27FC236}">
              <a16:creationId xmlns:a16="http://schemas.microsoft.com/office/drawing/2014/main" id="{00000000-0008-0000-0300-000064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a:extLst>
            <a:ext uri="{FF2B5EF4-FFF2-40B4-BE49-F238E27FC236}">
              <a16:creationId xmlns:a16="http://schemas.microsoft.com/office/drawing/2014/main" id="{00000000-0008-0000-0300-00007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163830</xdr:rowOff>
    </xdr:from>
    <xdr:to>
      <xdr:col>81</xdr:col>
      <xdr:colOff>44450</xdr:colOff>
      <xdr:row>45</xdr:row>
      <xdr:rowOff>9737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flipV="1">
          <a:off x="17018000" y="6164580"/>
          <a:ext cx="0" cy="15604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153264</xdr:rowOff>
    </xdr:from>
    <xdr:ext cx="762000" cy="259045"/>
    <xdr:sp macro="" textlink="">
      <xdr:nvSpPr>
        <xdr:cNvPr id="370" name="公債費負担の状況最小値テキスト">
          <a:extLst>
            <a:ext uri="{FF2B5EF4-FFF2-40B4-BE49-F238E27FC236}">
              <a16:creationId xmlns:a16="http://schemas.microsoft.com/office/drawing/2014/main" id="{00000000-0008-0000-0300-000072010000}"/>
            </a:ext>
          </a:extLst>
        </xdr:cNvPr>
        <xdr:cNvSpPr txBox="1"/>
      </xdr:nvSpPr>
      <xdr:spPr>
        <a:xfrm>
          <a:off x="17106900" y="769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9737</xdr:rowOff>
    </xdr:from>
    <xdr:to>
      <xdr:col>81</xdr:col>
      <xdr:colOff>133350</xdr:colOff>
      <xdr:row>45</xdr:row>
      <xdr:rowOff>9737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6929100" y="772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78757</xdr:rowOff>
    </xdr:from>
    <xdr:ext cx="762000" cy="259045"/>
    <xdr:sp macro="" textlink="">
      <xdr:nvSpPr>
        <xdr:cNvPr id="372" name="公債費負担の状況最大値テキスト">
          <a:extLst>
            <a:ext uri="{FF2B5EF4-FFF2-40B4-BE49-F238E27FC236}">
              <a16:creationId xmlns:a16="http://schemas.microsoft.com/office/drawing/2014/main" id="{00000000-0008-0000-0300-000074010000}"/>
            </a:ext>
          </a:extLst>
        </xdr:cNvPr>
        <xdr:cNvSpPr txBox="1"/>
      </xdr:nvSpPr>
      <xdr:spPr>
        <a:xfrm>
          <a:off x="17106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163830</xdr:rowOff>
    </xdr:from>
    <xdr:to>
      <xdr:col>81</xdr:col>
      <xdr:colOff>133350</xdr:colOff>
      <xdr:row>35</xdr:row>
      <xdr:rowOff>163830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146050</xdr:rowOff>
    </xdr:from>
    <xdr:to>
      <xdr:col>81</xdr:col>
      <xdr:colOff>44450</xdr:colOff>
      <xdr:row>43</xdr:row>
      <xdr:rowOff>159596</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179800" y="7346950"/>
          <a:ext cx="838200" cy="18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114317</xdr:rowOff>
    </xdr:from>
    <xdr:ext cx="762000" cy="259045"/>
    <xdr:sp macro="" textlink="">
      <xdr:nvSpPr>
        <xdr:cNvPr id="375" name="公債費負担の状況平均値テキスト">
          <a:extLst>
            <a:ext uri="{FF2B5EF4-FFF2-40B4-BE49-F238E27FC236}">
              <a16:creationId xmlns:a16="http://schemas.microsoft.com/office/drawing/2014/main" id="{00000000-0008-0000-0300-000077010000}"/>
            </a:ext>
          </a:extLst>
        </xdr:cNvPr>
        <xdr:cNvSpPr txBox="1"/>
      </xdr:nvSpPr>
      <xdr:spPr>
        <a:xfrm>
          <a:off x="17106900" y="6972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97790</xdr:rowOff>
    </xdr:from>
    <xdr:to>
      <xdr:col>81</xdr:col>
      <xdr:colOff>95250</xdr:colOff>
      <xdr:row>42</xdr:row>
      <xdr:rowOff>27940</xdr:rowOff>
    </xdr:to>
    <xdr:sp macro="" textlink="">
      <xdr:nvSpPr>
        <xdr:cNvPr id="376" name="フローチャート: 判断 375">
          <a:extLst>
            <a:ext uri="{FF2B5EF4-FFF2-40B4-BE49-F238E27FC236}">
              <a16:creationId xmlns:a16="http://schemas.microsoft.com/office/drawing/2014/main" id="{00000000-0008-0000-0300-000078010000}"/>
            </a:ext>
          </a:extLst>
        </xdr:cNvPr>
        <xdr:cNvSpPr/>
      </xdr:nvSpPr>
      <xdr:spPr>
        <a:xfrm>
          <a:off x="169672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129963</xdr:rowOff>
    </xdr:from>
    <xdr:to>
      <xdr:col>77</xdr:col>
      <xdr:colOff>44450</xdr:colOff>
      <xdr:row>42</xdr:row>
      <xdr:rowOff>146050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5290800" y="733086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38117</xdr:rowOff>
    </xdr:from>
    <xdr:ext cx="7366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5798800" y="689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129963</xdr:rowOff>
    </xdr:from>
    <xdr:to>
      <xdr:col>72</xdr:col>
      <xdr:colOff>203200</xdr:colOff>
      <xdr:row>42</xdr:row>
      <xdr:rowOff>138006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4401800" y="7330863"/>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13987</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909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138006</xdr:rowOff>
    </xdr:from>
    <xdr:to>
      <xdr:col>68</xdr:col>
      <xdr:colOff>152400</xdr:colOff>
      <xdr:row>43</xdr:row>
      <xdr:rowOff>14817</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3512800" y="7338906"/>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57573</xdr:rowOff>
    </xdr:from>
    <xdr:to>
      <xdr:col>68</xdr:col>
      <xdr:colOff>203200</xdr:colOff>
      <xdr:row>41</xdr:row>
      <xdr:rowOff>159173</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4351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169350</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020800" y="685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129963</xdr:rowOff>
    </xdr:from>
    <xdr:to>
      <xdr:col>64</xdr:col>
      <xdr:colOff>152400</xdr:colOff>
      <xdr:row>42</xdr:row>
      <xdr:rowOff>60113</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3462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70290</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3131800" y="692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108796</xdr:rowOff>
    </xdr:from>
    <xdr:to>
      <xdr:col>81</xdr:col>
      <xdr:colOff>95250</xdr:colOff>
      <xdr:row>44</xdr:row>
      <xdr:rowOff>38946</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6967200" y="748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80873</xdr:rowOff>
    </xdr:from>
    <xdr:ext cx="762000" cy="259045"/>
    <xdr:sp macro="" textlink="">
      <xdr:nvSpPr>
        <xdr:cNvPr id="394" name="公債費負担の状況該当値テキスト">
          <a:extLst>
            <a:ext uri="{FF2B5EF4-FFF2-40B4-BE49-F238E27FC236}">
              <a16:creationId xmlns:a16="http://schemas.microsoft.com/office/drawing/2014/main" id="{00000000-0008-0000-0300-00008A010000}"/>
            </a:ext>
          </a:extLst>
        </xdr:cNvPr>
        <xdr:cNvSpPr txBox="1"/>
      </xdr:nvSpPr>
      <xdr:spPr>
        <a:xfrm>
          <a:off x="17106900" y="7453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95250</xdr:rowOff>
    </xdr:from>
    <xdr:to>
      <xdr:col>77</xdr:col>
      <xdr:colOff>95250</xdr:colOff>
      <xdr:row>43</xdr:row>
      <xdr:rowOff>25400</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129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10177</xdr:rowOff>
    </xdr:from>
    <xdr:ext cx="7366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798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79163</xdr:rowOff>
    </xdr:from>
    <xdr:to>
      <xdr:col>73</xdr:col>
      <xdr:colOff>44450</xdr:colOff>
      <xdr:row>43</xdr:row>
      <xdr:rowOff>9313</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5240000" y="728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165540</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736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87206</xdr:rowOff>
    </xdr:from>
    <xdr:to>
      <xdr:col>68</xdr:col>
      <xdr:colOff>203200</xdr:colOff>
      <xdr:row>43</xdr:row>
      <xdr:rowOff>17356</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4351000" y="728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2133</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7374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135467</xdr:rowOff>
    </xdr:from>
    <xdr:to>
      <xdr:col>64</xdr:col>
      <xdr:colOff>152400</xdr:colOff>
      <xdr:row>43</xdr:row>
      <xdr:rowOff>65617</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3462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50394</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令和元年中に平成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年度に借り入れした過疎対策事業債などの償還が始まったため地方債残高が前年度比で</a:t>
          </a:r>
          <a:r>
            <a:rPr kumimoji="1" lang="en-US" altLang="ja-JP" sz="1300">
              <a:latin typeface="ＭＳ Ｐゴシック" panose="020B0600070205080204" pitchFamily="50" charset="-128"/>
              <a:ea typeface="ＭＳ Ｐゴシック" panose="020B0600070205080204" pitchFamily="50" charset="-128"/>
            </a:rPr>
            <a:t>124,528</a:t>
          </a:r>
          <a:r>
            <a:rPr kumimoji="1" lang="ja-JP" altLang="en-US" sz="1300">
              <a:latin typeface="ＭＳ Ｐゴシック" panose="020B0600070205080204" pitchFamily="50" charset="-128"/>
              <a:ea typeface="ＭＳ Ｐゴシック" panose="020B0600070205080204" pitchFamily="50" charset="-128"/>
            </a:rPr>
            <a:t>千円減少し、退職手当負担見込み額においても複数職員の退職等により</a:t>
          </a:r>
          <a:r>
            <a:rPr kumimoji="1" lang="en-US" altLang="ja-JP" sz="1300">
              <a:latin typeface="ＭＳ Ｐゴシック" panose="020B0600070205080204" pitchFamily="50" charset="-128"/>
              <a:ea typeface="ＭＳ Ｐゴシック" panose="020B0600070205080204" pitchFamily="50" charset="-128"/>
            </a:rPr>
            <a:t>71,556</a:t>
          </a:r>
          <a:r>
            <a:rPr kumimoji="1" lang="ja-JP" altLang="en-US" sz="1300">
              <a:latin typeface="ＭＳ Ｐゴシック" panose="020B0600070205080204" pitchFamily="50" charset="-128"/>
              <a:ea typeface="ＭＳ Ｐゴシック" panose="020B0600070205080204" pitchFamily="50" charset="-128"/>
            </a:rPr>
            <a:t>千円減少した。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財政調整基金を</a:t>
          </a:r>
          <a:r>
            <a:rPr kumimoji="1" lang="en-US" altLang="ja-JP" sz="1300">
              <a:latin typeface="ＭＳ Ｐゴシック" panose="020B0600070205080204" pitchFamily="50" charset="-128"/>
              <a:ea typeface="ＭＳ Ｐゴシック" panose="020B0600070205080204" pitchFamily="50" charset="-128"/>
            </a:rPr>
            <a:t>30,000</a:t>
          </a:r>
          <a:r>
            <a:rPr kumimoji="1" lang="ja-JP" altLang="en-US" sz="1300">
              <a:latin typeface="ＭＳ Ｐゴシック" panose="020B0600070205080204" pitchFamily="50" charset="-128"/>
              <a:ea typeface="ＭＳ Ｐゴシック" panose="020B0600070205080204" pitchFamily="50" charset="-128"/>
            </a:rPr>
            <a:t>千円取り崩したものの、上記のことがあったため将来負担比率は前年度に比べ</a:t>
          </a:r>
          <a:r>
            <a:rPr kumimoji="1" lang="en-US" altLang="ja-JP" sz="1300">
              <a:latin typeface="ＭＳ Ｐゴシック" panose="020B0600070205080204" pitchFamily="50" charset="-128"/>
              <a:ea typeface="ＭＳ Ｐゴシック" panose="020B0600070205080204" pitchFamily="50" charset="-128"/>
            </a:rPr>
            <a:t>8.6</a:t>
          </a:r>
          <a:r>
            <a:rPr kumimoji="1" lang="ja-JP" altLang="en-US" sz="1300">
              <a:latin typeface="ＭＳ Ｐゴシック" panose="020B0600070205080204" pitchFamily="50" charset="-128"/>
              <a:ea typeface="ＭＳ Ｐゴシック" panose="020B0600070205080204" pitchFamily="50" charset="-128"/>
            </a:rPr>
            <a:t>ポイント減少した。</a:t>
          </a:r>
        </a:p>
      </xdr:txBody>
    </xdr:sp>
    <xdr:clientData/>
  </xdr:twoCellAnchor>
  <xdr:oneCellAnchor>
    <xdr:from>
      <xdr:col>61</xdr:col>
      <xdr:colOff>6350</xdr:colOff>
      <xdr:row>10</xdr:row>
      <xdr:rowOff>63500</xdr:rowOff>
    </xdr:from>
    <xdr:ext cx="298543" cy="22570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将来負担の状況グラフ枠">
          <a:extLst>
            <a:ext uri="{FF2B5EF4-FFF2-40B4-BE49-F238E27FC236}">
              <a16:creationId xmlns:a16="http://schemas.microsoft.com/office/drawing/2014/main" id="{00000000-0008-0000-0300-0000AC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166573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flipV="1">
          <a:off x="17018000" y="2451100"/>
          <a:ext cx="0" cy="14873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138650</xdr:rowOff>
    </xdr:from>
    <xdr:ext cx="762000" cy="259045"/>
    <xdr:sp macro="" textlink="">
      <xdr:nvSpPr>
        <xdr:cNvPr id="430" name="将来負担の状況最小値テキスト">
          <a:extLst>
            <a:ext uri="{FF2B5EF4-FFF2-40B4-BE49-F238E27FC236}">
              <a16:creationId xmlns:a16="http://schemas.microsoft.com/office/drawing/2014/main" id="{00000000-0008-0000-0300-0000AE010000}"/>
            </a:ext>
          </a:extLst>
        </xdr:cNvPr>
        <xdr:cNvSpPr txBox="1"/>
      </xdr:nvSpPr>
      <xdr:spPr>
        <a:xfrm>
          <a:off x="17106900" y="3910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166573</xdr:rowOff>
    </xdr:from>
    <xdr:to>
      <xdr:col>81</xdr:col>
      <xdr:colOff>133350</xdr:colOff>
      <xdr:row>22</xdr:row>
      <xdr:rowOff>166573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6929100" y="3938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2" name="将来負担の状況最大値テキスト">
          <a:extLst>
            <a:ext uri="{FF2B5EF4-FFF2-40B4-BE49-F238E27FC236}">
              <a16:creationId xmlns:a16="http://schemas.microsoft.com/office/drawing/2014/main" id="{00000000-0008-0000-0300-0000B0010000}"/>
            </a:ext>
          </a:extLst>
        </xdr:cNvPr>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167589</xdr:rowOff>
    </xdr:from>
    <xdr:to>
      <xdr:col>81</xdr:col>
      <xdr:colOff>44450</xdr:colOff>
      <xdr:row>15</xdr:row>
      <xdr:rowOff>79146</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flipV="1">
          <a:off x="16179800" y="2567889"/>
          <a:ext cx="838200" cy="83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29227</xdr:rowOff>
    </xdr:from>
    <xdr:ext cx="762000" cy="259045"/>
    <xdr:sp macro="" textlink="">
      <xdr:nvSpPr>
        <xdr:cNvPr id="435" name="将来負担の状況平均値テキスト">
          <a:extLst>
            <a:ext uri="{FF2B5EF4-FFF2-40B4-BE49-F238E27FC236}">
              <a16:creationId xmlns:a16="http://schemas.microsoft.com/office/drawing/2014/main" id="{00000000-0008-0000-0300-0000B3010000}"/>
            </a:ext>
          </a:extLst>
        </xdr:cNvPr>
        <xdr:cNvSpPr txBox="1"/>
      </xdr:nvSpPr>
      <xdr:spPr>
        <a:xfrm>
          <a:off x="17106900" y="225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36" name="フローチャート: 判断 435">
          <a:extLst>
            <a:ext uri="{FF2B5EF4-FFF2-40B4-BE49-F238E27FC236}">
              <a16:creationId xmlns:a16="http://schemas.microsoft.com/office/drawing/2014/main" id="{00000000-0008-0000-0300-0000B4010000}"/>
            </a:ext>
          </a:extLst>
        </xdr:cNvPr>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0</xdr:rowOff>
    </xdr:from>
    <xdr:to>
      <xdr:col>77</xdr:col>
      <xdr:colOff>95250</xdr:colOff>
      <xdr:row>14</xdr:row>
      <xdr:rowOff>101600</xdr:rowOff>
    </xdr:to>
    <xdr:sp macro="" textlink="">
      <xdr:nvSpPr>
        <xdr:cNvPr id="437" name="フローチャート: 判断 436">
          <a:extLst>
            <a:ext uri="{FF2B5EF4-FFF2-40B4-BE49-F238E27FC236}">
              <a16:creationId xmlns:a16="http://schemas.microsoft.com/office/drawing/2014/main" id="{00000000-0008-0000-0300-0000B5010000}"/>
            </a:ext>
          </a:extLst>
        </xdr:cNvPr>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124511</xdr:rowOff>
    </xdr:from>
    <xdr:to>
      <xdr:col>68</xdr:col>
      <xdr:colOff>152400</xdr:colOff>
      <xdr:row>16</xdr:row>
      <xdr:rowOff>6147</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3512800" y="2696261"/>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0</xdr:rowOff>
    </xdr:from>
    <xdr:to>
      <xdr:col>73</xdr:col>
      <xdr:colOff>44450</xdr:colOff>
      <xdr:row>14</xdr:row>
      <xdr:rowOff>101600</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0</xdr:rowOff>
    </xdr:from>
    <xdr:to>
      <xdr:col>68</xdr:col>
      <xdr:colOff>203200</xdr:colOff>
      <xdr:row>14</xdr:row>
      <xdr:rowOff>101600</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116789</xdr:rowOff>
    </xdr:from>
    <xdr:to>
      <xdr:col>81</xdr:col>
      <xdr:colOff>95250</xdr:colOff>
      <xdr:row>15</xdr:row>
      <xdr:rowOff>46939</xdr:rowOff>
    </xdr:to>
    <xdr:sp macro="" textlink="">
      <xdr:nvSpPr>
        <xdr:cNvPr id="451" name="楕円 450">
          <a:extLst>
            <a:ext uri="{FF2B5EF4-FFF2-40B4-BE49-F238E27FC236}">
              <a16:creationId xmlns:a16="http://schemas.microsoft.com/office/drawing/2014/main" id="{00000000-0008-0000-0300-0000C3010000}"/>
            </a:ext>
          </a:extLst>
        </xdr:cNvPr>
        <xdr:cNvSpPr/>
      </xdr:nvSpPr>
      <xdr:spPr>
        <a:xfrm>
          <a:off x="16967200" y="251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88866</xdr:rowOff>
    </xdr:from>
    <xdr:ext cx="762000" cy="259045"/>
    <xdr:sp macro="" textlink="">
      <xdr:nvSpPr>
        <xdr:cNvPr id="452" name="将来負担の状況該当値テキスト">
          <a:extLst>
            <a:ext uri="{FF2B5EF4-FFF2-40B4-BE49-F238E27FC236}">
              <a16:creationId xmlns:a16="http://schemas.microsoft.com/office/drawing/2014/main" id="{00000000-0008-0000-0300-0000C4010000}"/>
            </a:ext>
          </a:extLst>
        </xdr:cNvPr>
        <xdr:cNvSpPr txBox="1"/>
      </xdr:nvSpPr>
      <xdr:spPr>
        <a:xfrm>
          <a:off x="17106900" y="2489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28346</xdr:rowOff>
    </xdr:from>
    <xdr:to>
      <xdr:col>77</xdr:col>
      <xdr:colOff>95250</xdr:colOff>
      <xdr:row>15</xdr:row>
      <xdr:rowOff>129946</xdr:rowOff>
    </xdr:to>
    <xdr:sp macro="" textlink="">
      <xdr:nvSpPr>
        <xdr:cNvPr id="453" name="楕円 452">
          <a:extLst>
            <a:ext uri="{FF2B5EF4-FFF2-40B4-BE49-F238E27FC236}">
              <a16:creationId xmlns:a16="http://schemas.microsoft.com/office/drawing/2014/main" id="{00000000-0008-0000-0300-0000C5010000}"/>
            </a:ext>
          </a:extLst>
        </xdr:cNvPr>
        <xdr:cNvSpPr/>
      </xdr:nvSpPr>
      <xdr:spPr>
        <a:xfrm>
          <a:off x="16129000" y="260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114723</xdr:rowOff>
    </xdr:from>
    <xdr:ext cx="7366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798800" y="2686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73711</xdr:rowOff>
    </xdr:from>
    <xdr:to>
      <xdr:col>68</xdr:col>
      <xdr:colOff>203200</xdr:colOff>
      <xdr:row>16</xdr:row>
      <xdr:rowOff>3861</xdr:rowOff>
    </xdr:to>
    <xdr:sp macro="" textlink="">
      <xdr:nvSpPr>
        <xdr:cNvPr id="455" name="楕円 454">
          <a:extLst>
            <a:ext uri="{FF2B5EF4-FFF2-40B4-BE49-F238E27FC236}">
              <a16:creationId xmlns:a16="http://schemas.microsoft.com/office/drawing/2014/main" id="{00000000-0008-0000-0300-0000C7010000}"/>
            </a:ext>
          </a:extLst>
        </xdr:cNvPr>
        <xdr:cNvSpPr/>
      </xdr:nvSpPr>
      <xdr:spPr>
        <a:xfrm>
          <a:off x="14351000" y="264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160088</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73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126797</xdr:rowOff>
    </xdr:from>
    <xdr:to>
      <xdr:col>64</xdr:col>
      <xdr:colOff>152400</xdr:colOff>
      <xdr:row>16</xdr:row>
      <xdr:rowOff>56947</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3462000" y="2698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41724</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784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奈良県野迫川村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369
365
154.90
1,590,931
1,547,119
25,220
758,711
2,192,583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12.1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年度と比較し令和元年度は</a:t>
          </a:r>
          <a:r>
            <a:rPr kumimoji="1" lang="en-US" altLang="ja-JP" sz="1300">
              <a:latin typeface="ＭＳ Ｐゴシック" panose="020B0600070205080204" pitchFamily="50" charset="-128"/>
              <a:ea typeface="ＭＳ Ｐゴシック" panose="020B0600070205080204" pitchFamily="50" charset="-128"/>
            </a:rPr>
            <a:t>4.7</a:t>
          </a:r>
          <a:r>
            <a:rPr kumimoji="1" lang="ja-JP" altLang="en-US" sz="1300">
              <a:latin typeface="ＭＳ Ｐゴシック" panose="020B0600070205080204" pitchFamily="50" charset="-128"/>
              <a:ea typeface="ＭＳ Ｐゴシック" panose="020B0600070205080204" pitchFamily="50" charset="-128"/>
            </a:rPr>
            <a:t>ポイント減少しており、その要因としては複数名の中堅職員の退職が大きいと考えらえれる。令和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年度の新規採用職員はいないものの、職員の経験年数の増加に伴い人件費も増加することが考えられるため、今後も継続し人件費削減に努める。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a:extLst>
            <a:ext uri="{FF2B5EF4-FFF2-40B4-BE49-F238E27FC236}">
              <a16:creationId xmlns:a16="http://schemas.microsoft.com/office/drawing/2014/main" id="{00000000-0008-0000-0400-00003F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a:extLst>
            <a:ext uri="{FF2B5EF4-FFF2-40B4-BE49-F238E27FC236}">
              <a16:creationId xmlns:a16="http://schemas.microsoft.com/office/drawing/2014/main" id="{00000000-0008-0000-0400-000040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78422</xdr:rowOff>
    </xdr:from>
    <xdr:to>
      <xdr:col>24</xdr:col>
      <xdr:colOff>25400</xdr:colOff>
      <xdr:row>41</xdr:row>
      <xdr:rowOff>61278</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flipV="1">
          <a:off x="4826000" y="5736272"/>
          <a:ext cx="0" cy="1354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33355</xdr:rowOff>
    </xdr:from>
    <xdr:ext cx="762000" cy="259045"/>
    <xdr:sp macro="" textlink="">
      <xdr:nvSpPr>
        <xdr:cNvPr id="66" name="人件費最小値テキスト">
          <a:extLst>
            <a:ext uri="{FF2B5EF4-FFF2-40B4-BE49-F238E27FC236}">
              <a16:creationId xmlns:a16="http://schemas.microsoft.com/office/drawing/2014/main" id="{00000000-0008-0000-0400-000042000000}"/>
            </a:ext>
          </a:extLst>
        </xdr:cNvPr>
        <xdr:cNvSpPr txBox="1"/>
      </xdr:nvSpPr>
      <xdr:spPr>
        <a:xfrm>
          <a:off x="4914900" y="706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61278</xdr:rowOff>
    </xdr:from>
    <xdr:to>
      <xdr:col>24</xdr:col>
      <xdr:colOff>114300</xdr:colOff>
      <xdr:row>41</xdr:row>
      <xdr:rowOff>61278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7090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164799</xdr:rowOff>
    </xdr:from>
    <xdr:ext cx="762000" cy="259045"/>
    <xdr:sp macro="" textlink="">
      <xdr:nvSpPr>
        <xdr:cNvPr id="68" name="人件費最大値テキスト">
          <a:extLst>
            <a:ext uri="{FF2B5EF4-FFF2-40B4-BE49-F238E27FC236}">
              <a16:creationId xmlns:a16="http://schemas.microsoft.com/office/drawing/2014/main" id="{00000000-0008-0000-0400-000044000000}"/>
            </a:ext>
          </a:extLst>
        </xdr:cNvPr>
        <xdr:cNvSpPr txBox="1"/>
      </xdr:nvSpPr>
      <xdr:spPr>
        <a:xfrm>
          <a:off x="4914900" y="5479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78422</xdr:rowOff>
    </xdr:from>
    <xdr:to>
      <xdr:col>24</xdr:col>
      <xdr:colOff>114300</xdr:colOff>
      <xdr:row>33</xdr:row>
      <xdr:rowOff>78422</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4737100" y="573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161290</xdr:rowOff>
    </xdr:from>
    <xdr:to>
      <xdr:col>24</xdr:col>
      <xdr:colOff>25400</xdr:colOff>
      <xdr:row>36</xdr:row>
      <xdr:rowOff>124142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3987800" y="6162040"/>
          <a:ext cx="838200" cy="134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144162</xdr:rowOff>
    </xdr:from>
    <xdr:ext cx="762000" cy="259045"/>
    <xdr:sp macro="" textlink="">
      <xdr:nvSpPr>
        <xdr:cNvPr id="71" name="人件費平均値テキスト">
          <a:extLst>
            <a:ext uri="{FF2B5EF4-FFF2-40B4-BE49-F238E27FC236}">
              <a16:creationId xmlns:a16="http://schemas.microsoft.com/office/drawing/2014/main" id="{00000000-0008-0000-0400-000047000000}"/>
            </a:ext>
          </a:extLst>
        </xdr:cNvPr>
        <xdr:cNvSpPr txBox="1"/>
      </xdr:nvSpPr>
      <xdr:spPr>
        <a:xfrm>
          <a:off x="4914900" y="58020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127635</xdr:rowOff>
    </xdr:from>
    <xdr:to>
      <xdr:col>24</xdr:col>
      <xdr:colOff>76200</xdr:colOff>
      <xdr:row>35</xdr:row>
      <xdr:rowOff>57785</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4775200" y="595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164147</xdr:rowOff>
    </xdr:from>
    <xdr:to>
      <xdr:col>19</xdr:col>
      <xdr:colOff>187325</xdr:colOff>
      <xdr:row>36</xdr:row>
      <xdr:rowOff>124142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3098800" y="6164897"/>
          <a:ext cx="889000" cy="13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133350</xdr:rowOff>
    </xdr:from>
    <xdr:to>
      <xdr:col>20</xdr:col>
      <xdr:colOff>38100</xdr:colOff>
      <xdr:row>35</xdr:row>
      <xdr:rowOff>63500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3937000" y="596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73677</xdr:rowOff>
    </xdr:from>
    <xdr:ext cx="7366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3606800" y="5731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41275</xdr:rowOff>
    </xdr:from>
    <xdr:to>
      <xdr:col>15</xdr:col>
      <xdr:colOff>98425</xdr:colOff>
      <xdr:row>35</xdr:row>
      <xdr:rowOff>164147</xdr:rowOff>
    </xdr:to>
    <xdr:cxnSp macro="">
      <xdr:nvCxnSpPr>
        <xdr:cNvPr id="76" name="直線コネクタ 75">
          <a:extLst>
            <a:ext uri="{FF2B5EF4-FFF2-40B4-BE49-F238E27FC236}">
              <a16:creationId xmlns:a16="http://schemas.microsoft.com/office/drawing/2014/main" id="{00000000-0008-0000-0400-00004C000000}"/>
            </a:ext>
          </a:extLst>
        </xdr:cNvPr>
        <xdr:cNvCxnSpPr/>
      </xdr:nvCxnSpPr>
      <xdr:spPr>
        <a:xfrm>
          <a:off x="2209800" y="6042025"/>
          <a:ext cx="889000" cy="12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130492</xdr:rowOff>
    </xdr:from>
    <xdr:to>
      <xdr:col>15</xdr:col>
      <xdr:colOff>149225</xdr:colOff>
      <xdr:row>35</xdr:row>
      <xdr:rowOff>60642</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3048000" y="595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70819</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2717800" y="5728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155575</xdr:rowOff>
    </xdr:from>
    <xdr:to>
      <xdr:col>11</xdr:col>
      <xdr:colOff>9525</xdr:colOff>
      <xdr:row>35</xdr:row>
      <xdr:rowOff>41275</xdr:rowOff>
    </xdr:to>
    <xdr:cxnSp macro="">
      <xdr:nvCxnSpPr>
        <xdr:cNvPr id="79" name="直線コネクタ 78">
          <a:extLst>
            <a:ext uri="{FF2B5EF4-FFF2-40B4-BE49-F238E27FC236}">
              <a16:creationId xmlns:a16="http://schemas.microsoft.com/office/drawing/2014/main" id="{00000000-0008-0000-0400-00004F000000}"/>
            </a:ext>
          </a:extLst>
        </xdr:cNvPr>
        <xdr:cNvCxnSpPr/>
      </xdr:nvCxnSpPr>
      <xdr:spPr>
        <a:xfrm>
          <a:off x="1320800" y="598487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121920</xdr:rowOff>
    </xdr:from>
    <xdr:to>
      <xdr:col>11</xdr:col>
      <xdr:colOff>60325</xdr:colOff>
      <xdr:row>35</xdr:row>
      <xdr:rowOff>52070</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2159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62247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828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50483</xdr:rowOff>
    </xdr:from>
    <xdr:to>
      <xdr:col>6</xdr:col>
      <xdr:colOff>171450</xdr:colOff>
      <xdr:row>34</xdr:row>
      <xdr:rowOff>152083</xdr:rowOff>
    </xdr:to>
    <xdr:sp macro="" textlink="">
      <xdr:nvSpPr>
        <xdr:cNvPr id="82" name="フローチャート: 判断 81">
          <a:extLst>
            <a:ext uri="{FF2B5EF4-FFF2-40B4-BE49-F238E27FC236}">
              <a16:creationId xmlns:a16="http://schemas.microsoft.com/office/drawing/2014/main" id="{00000000-0008-0000-0400-000052000000}"/>
            </a:ext>
          </a:extLst>
        </xdr:cNvPr>
        <xdr:cNvSpPr/>
      </xdr:nvSpPr>
      <xdr:spPr>
        <a:xfrm>
          <a:off x="1270000" y="5879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162260</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939800" y="564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110490</xdr:rowOff>
    </xdr:from>
    <xdr:to>
      <xdr:col>24</xdr:col>
      <xdr:colOff>76200</xdr:colOff>
      <xdr:row>36</xdr:row>
      <xdr:rowOff>40640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47752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82567</xdr:rowOff>
    </xdr:from>
    <xdr:ext cx="762000" cy="259045"/>
    <xdr:sp macro="" textlink="">
      <xdr:nvSpPr>
        <xdr:cNvPr id="90" name="人件費該当値テキスト">
          <a:extLst>
            <a:ext uri="{FF2B5EF4-FFF2-40B4-BE49-F238E27FC236}">
              <a16:creationId xmlns:a16="http://schemas.microsoft.com/office/drawing/2014/main" id="{00000000-0008-0000-0400-00005A000000}"/>
            </a:ext>
          </a:extLst>
        </xdr:cNvPr>
        <xdr:cNvSpPr txBox="1"/>
      </xdr:nvSpPr>
      <xdr:spPr>
        <a:xfrm>
          <a:off x="4914900" y="608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73342</xdr:rowOff>
    </xdr:from>
    <xdr:to>
      <xdr:col>20</xdr:col>
      <xdr:colOff>38100</xdr:colOff>
      <xdr:row>37</xdr:row>
      <xdr:rowOff>3492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937000" y="624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159719</xdr:rowOff>
    </xdr:from>
    <xdr:ext cx="7366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3606800" y="6331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113347</xdr:rowOff>
    </xdr:from>
    <xdr:to>
      <xdr:col>15</xdr:col>
      <xdr:colOff>149225</xdr:colOff>
      <xdr:row>36</xdr:row>
      <xdr:rowOff>43497</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3048000" y="6114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28274</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2717800" y="6200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161925</xdr:rowOff>
    </xdr:from>
    <xdr:to>
      <xdr:col>11</xdr:col>
      <xdr:colOff>60325</xdr:colOff>
      <xdr:row>35</xdr:row>
      <xdr:rowOff>92075</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2159000" y="599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76852</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1828800" y="6077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104775</xdr:rowOff>
    </xdr:from>
    <xdr:to>
      <xdr:col>6</xdr:col>
      <xdr:colOff>171450</xdr:colOff>
      <xdr:row>35</xdr:row>
      <xdr:rowOff>34925</xdr:rowOff>
    </xdr:to>
    <xdr:sp macro="" textlink="">
      <xdr:nvSpPr>
        <xdr:cNvPr id="97" name="楕円 96">
          <a:extLst>
            <a:ext uri="{FF2B5EF4-FFF2-40B4-BE49-F238E27FC236}">
              <a16:creationId xmlns:a16="http://schemas.microsoft.com/office/drawing/2014/main" id="{00000000-0008-0000-0400-000061000000}"/>
            </a:ext>
          </a:extLst>
        </xdr:cNvPr>
        <xdr:cNvSpPr/>
      </xdr:nvSpPr>
      <xdr:spPr>
        <a:xfrm>
          <a:off x="1270000" y="593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19702</xdr:rowOff>
    </xdr:from>
    <xdr:ext cx="762000" cy="259045"/>
    <xdr:sp macro="" textlink="">
      <xdr:nvSpPr>
        <xdr:cNvPr id="98" name="テキスト ボックス 97">
          <a:extLst>
            <a:ext uri="{FF2B5EF4-FFF2-40B4-BE49-F238E27FC236}">
              <a16:creationId xmlns:a16="http://schemas.microsoft.com/office/drawing/2014/main" id="{00000000-0008-0000-0400-000062000000}"/>
            </a:ext>
          </a:extLst>
        </xdr:cNvPr>
        <xdr:cNvSpPr txBox="1"/>
      </xdr:nvSpPr>
      <xdr:spPr>
        <a:xfrm>
          <a:off x="939800" y="6020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a:extLst>
            <a:ext uri="{FF2B5EF4-FFF2-40B4-BE49-F238E27FC236}">
              <a16:creationId xmlns:a16="http://schemas.microsoft.com/office/drawing/2014/main" id="{00000000-0008-0000-0400-00006B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a:extLst>
            <a:ext uri="{FF2B5EF4-FFF2-40B4-BE49-F238E27FC236}">
              <a16:creationId xmlns:a16="http://schemas.microsoft.com/office/drawing/2014/main" id="{00000000-0008-0000-0400-00006C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令和元年度において、物件費の経常収支比率が類似団体平均よりも</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ポイント下回っているものの、前年度と比較すると</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ポイント増加している。前年度より増加した要因としては、住民システムを含むシステム関連のセキュリティ対策費用が微増していることが考えられる。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今後も適宜見直しを図り、経常経費の抑制に努めていく。</a:t>
          </a:r>
        </a:p>
      </xdr:txBody>
    </xdr:sp>
    <xdr:clientData/>
  </xdr:twoCellAnchor>
  <xdr:oneCellAnchor>
    <xdr:from>
      <xdr:col>62</xdr:col>
      <xdr:colOff>6350</xdr:colOff>
      <xdr:row>9</xdr:row>
      <xdr:rowOff>107950</xdr:rowOff>
    </xdr:from>
    <xdr:ext cx="298543" cy="225703"/>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2" name="物件費グラフ枠">
          <a:extLst>
            <a:ext uri="{FF2B5EF4-FFF2-40B4-BE49-F238E27FC236}">
              <a16:creationId xmlns:a16="http://schemas.microsoft.com/office/drawing/2014/main" id="{00000000-0008-0000-0400-00007A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124714</xdr:rowOff>
    </xdr:from>
    <xdr:to>
      <xdr:col>82</xdr:col>
      <xdr:colOff>107950</xdr:colOff>
      <xdr:row>21</xdr:row>
      <xdr:rowOff>46990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flipV="1">
          <a:off x="16510000" y="2353564"/>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19067</xdr:rowOff>
    </xdr:from>
    <xdr:ext cx="762000" cy="259045"/>
    <xdr:sp macro="" textlink="">
      <xdr:nvSpPr>
        <xdr:cNvPr id="124" name="物件費最小値テキスト">
          <a:extLst>
            <a:ext uri="{FF2B5EF4-FFF2-40B4-BE49-F238E27FC236}">
              <a16:creationId xmlns:a16="http://schemas.microsoft.com/office/drawing/2014/main" id="{00000000-0008-0000-0400-00007C000000}"/>
            </a:ext>
          </a:extLst>
        </xdr:cNvPr>
        <xdr:cNvSpPr txBox="1"/>
      </xdr:nvSpPr>
      <xdr:spPr>
        <a:xfrm>
          <a:off x="16598900" y="361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46990</xdr:rowOff>
    </xdr:from>
    <xdr:to>
      <xdr:col>82</xdr:col>
      <xdr:colOff>196850</xdr:colOff>
      <xdr:row>21</xdr:row>
      <xdr:rowOff>46990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3647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39641</xdr:rowOff>
    </xdr:from>
    <xdr:ext cx="762000" cy="259045"/>
    <xdr:sp macro="" textlink="">
      <xdr:nvSpPr>
        <xdr:cNvPr id="126" name="物件費最大値テキスト">
          <a:extLst>
            <a:ext uri="{FF2B5EF4-FFF2-40B4-BE49-F238E27FC236}">
              <a16:creationId xmlns:a16="http://schemas.microsoft.com/office/drawing/2014/main" id="{00000000-0008-0000-0400-00007E000000}"/>
            </a:ext>
          </a:extLst>
        </xdr:cNvPr>
        <xdr:cNvSpPr txBox="1"/>
      </xdr:nvSpPr>
      <xdr:spPr>
        <a:xfrm>
          <a:off x="16598900" y="2097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124714</xdr:rowOff>
    </xdr:from>
    <xdr:to>
      <xdr:col>82</xdr:col>
      <xdr:colOff>196850</xdr:colOff>
      <xdr:row>13</xdr:row>
      <xdr:rowOff>124714</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6421100" y="2353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76708</xdr:rowOff>
    </xdr:from>
    <xdr:to>
      <xdr:col>82</xdr:col>
      <xdr:colOff>107950</xdr:colOff>
      <xdr:row>16</xdr:row>
      <xdr:rowOff>159004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5671800" y="2819908"/>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4843</xdr:rowOff>
    </xdr:from>
    <xdr:ext cx="762000" cy="259045"/>
    <xdr:sp macro="" textlink="">
      <xdr:nvSpPr>
        <xdr:cNvPr id="129" name="物件費平均値テキスト">
          <a:extLst>
            <a:ext uri="{FF2B5EF4-FFF2-40B4-BE49-F238E27FC236}">
              <a16:creationId xmlns:a16="http://schemas.microsoft.com/office/drawing/2014/main" id="{00000000-0008-0000-0400-000081000000}"/>
            </a:ext>
          </a:extLst>
        </xdr:cNvPr>
        <xdr:cNvSpPr txBox="1"/>
      </xdr:nvSpPr>
      <xdr:spPr>
        <a:xfrm>
          <a:off x="16598900" y="2919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32766</xdr:rowOff>
    </xdr:from>
    <xdr:to>
      <xdr:col>82</xdr:col>
      <xdr:colOff>158750</xdr:colOff>
      <xdr:row>17</xdr:row>
      <xdr:rowOff>134366</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64592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76708</xdr:rowOff>
    </xdr:from>
    <xdr:to>
      <xdr:col>78</xdr:col>
      <xdr:colOff>69850</xdr:colOff>
      <xdr:row>17</xdr:row>
      <xdr:rowOff>147574</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4782800" y="2819908"/>
          <a:ext cx="889000" cy="24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37338</xdr:rowOff>
    </xdr:from>
    <xdr:to>
      <xdr:col>78</xdr:col>
      <xdr:colOff>120650</xdr:colOff>
      <xdr:row>17</xdr:row>
      <xdr:rowOff>138938</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5621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123715</xdr:rowOff>
    </xdr:from>
    <xdr:ext cx="7366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5290800" y="3038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147574</xdr:rowOff>
    </xdr:from>
    <xdr:to>
      <xdr:col>73</xdr:col>
      <xdr:colOff>180975</xdr:colOff>
      <xdr:row>18</xdr:row>
      <xdr:rowOff>3556</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893800" y="30622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23622</xdr:rowOff>
    </xdr:from>
    <xdr:to>
      <xdr:col>74</xdr:col>
      <xdr:colOff>31750</xdr:colOff>
      <xdr:row>17</xdr:row>
      <xdr:rowOff>125222</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4732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135399</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4401800" y="270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161290</xdr:rowOff>
    </xdr:from>
    <xdr:to>
      <xdr:col>69</xdr:col>
      <xdr:colOff>92075</xdr:colOff>
      <xdr:row>18</xdr:row>
      <xdr:rowOff>3556</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a:off x="13004800" y="307594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14478</xdr:rowOff>
    </xdr:from>
    <xdr:to>
      <xdr:col>69</xdr:col>
      <xdr:colOff>142875</xdr:colOff>
      <xdr:row>17</xdr:row>
      <xdr:rowOff>116078</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3843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126255</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512800" y="269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140208</xdr:rowOff>
    </xdr:from>
    <xdr:to>
      <xdr:col>65</xdr:col>
      <xdr:colOff>53975</xdr:colOff>
      <xdr:row>17</xdr:row>
      <xdr:rowOff>70358</xdr:rowOff>
    </xdr:to>
    <xdr:sp macro="" textlink="">
      <xdr:nvSpPr>
        <xdr:cNvPr id="140" name="フローチャート: 判断 139">
          <a:extLst>
            <a:ext uri="{FF2B5EF4-FFF2-40B4-BE49-F238E27FC236}">
              <a16:creationId xmlns:a16="http://schemas.microsoft.com/office/drawing/2014/main" id="{00000000-0008-0000-0400-00008C000000}"/>
            </a:ext>
          </a:extLst>
        </xdr:cNvPr>
        <xdr:cNvSpPr/>
      </xdr:nvSpPr>
      <xdr:spPr>
        <a:xfrm>
          <a:off x="12954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80535</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623800" y="2652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108204</xdr:rowOff>
    </xdr:from>
    <xdr:to>
      <xdr:col>82</xdr:col>
      <xdr:colOff>158750</xdr:colOff>
      <xdr:row>17</xdr:row>
      <xdr:rowOff>38354</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6459200" y="285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124731</xdr:rowOff>
    </xdr:from>
    <xdr:ext cx="762000" cy="259045"/>
    <xdr:sp macro="" textlink="">
      <xdr:nvSpPr>
        <xdr:cNvPr id="148" name="物件費該当値テキスト">
          <a:extLst>
            <a:ext uri="{FF2B5EF4-FFF2-40B4-BE49-F238E27FC236}">
              <a16:creationId xmlns:a16="http://schemas.microsoft.com/office/drawing/2014/main" id="{00000000-0008-0000-0400-000094000000}"/>
            </a:ext>
          </a:extLst>
        </xdr:cNvPr>
        <xdr:cNvSpPr txBox="1"/>
      </xdr:nvSpPr>
      <xdr:spPr>
        <a:xfrm>
          <a:off x="16598900" y="2696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25908</xdr:rowOff>
    </xdr:from>
    <xdr:to>
      <xdr:col>78</xdr:col>
      <xdr:colOff>120650</xdr:colOff>
      <xdr:row>16</xdr:row>
      <xdr:rowOff>127508</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5621000" y="276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137685</xdr:rowOff>
    </xdr:from>
    <xdr:ext cx="7366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5290800" y="2537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96774</xdr:rowOff>
    </xdr:from>
    <xdr:to>
      <xdr:col>74</xdr:col>
      <xdr:colOff>31750</xdr:colOff>
      <xdr:row>18</xdr:row>
      <xdr:rowOff>26924</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4732000" y="301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11701</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4401800" y="309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124206</xdr:rowOff>
    </xdr:from>
    <xdr:to>
      <xdr:col>69</xdr:col>
      <xdr:colOff>142875</xdr:colOff>
      <xdr:row>18</xdr:row>
      <xdr:rowOff>54356</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3843000" y="3038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39133</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3512800" y="3125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110490</xdr:rowOff>
    </xdr:from>
    <xdr:to>
      <xdr:col>65</xdr:col>
      <xdr:colOff>53975</xdr:colOff>
      <xdr:row>18</xdr:row>
      <xdr:rowOff>40640</xdr:rowOff>
    </xdr:to>
    <xdr:sp macro="" textlink="">
      <xdr:nvSpPr>
        <xdr:cNvPr id="155" name="楕円 154">
          <a:extLst>
            <a:ext uri="{FF2B5EF4-FFF2-40B4-BE49-F238E27FC236}">
              <a16:creationId xmlns:a16="http://schemas.microsoft.com/office/drawing/2014/main" id="{00000000-0008-0000-0400-00009B000000}"/>
            </a:ext>
          </a:extLst>
        </xdr:cNvPr>
        <xdr:cNvSpPr/>
      </xdr:nvSpPr>
      <xdr:spPr>
        <a:xfrm>
          <a:off x="12954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25417</xdr:rowOff>
    </xdr:from>
    <xdr:ext cx="762000" cy="259045"/>
    <xdr:sp macro="" textlink="">
      <xdr:nvSpPr>
        <xdr:cNvPr id="156" name="テキスト ボックス 155">
          <a:extLst>
            <a:ext uri="{FF2B5EF4-FFF2-40B4-BE49-F238E27FC236}">
              <a16:creationId xmlns:a16="http://schemas.microsoft.com/office/drawing/2014/main" id="{00000000-0008-0000-0400-00009C000000}"/>
            </a:ext>
          </a:extLst>
        </xdr:cNvPr>
        <xdr:cNvSpPr txBox="1"/>
      </xdr:nvSpPr>
      <xdr:spPr>
        <a:xfrm>
          <a:off x="12623800" y="311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乳幼児や子どもの数が少ないため、類似団体平均よりも下回っている。今後もほぼ人数の変化がないことが予想されるため同水準を推移すると考えられる。</a:t>
          </a:r>
        </a:p>
      </xdr:txBody>
    </xdr:sp>
    <xdr:clientData/>
  </xdr:twoCellAnchor>
  <xdr:oneCellAnchor>
    <xdr:from>
      <xdr:col>3</xdr:col>
      <xdr:colOff>123825</xdr:colOff>
      <xdr:row>49</xdr:row>
      <xdr:rowOff>107950</xdr:rowOff>
    </xdr:from>
    <xdr:ext cx="298543" cy="225703"/>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0" name="テキスト ボックス 179">
          <a:extLst>
            <a:ext uri="{FF2B5EF4-FFF2-40B4-BE49-F238E27FC236}">
              <a16:creationId xmlns:a16="http://schemas.microsoft.com/office/drawing/2014/main" id="{00000000-0008-0000-0400-0000B4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69850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1860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41927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7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69850</xdr:rowOff>
    </xdr:from>
    <xdr:to>
      <xdr:col>24</xdr:col>
      <xdr:colOff>114300</xdr:colOff>
      <xdr:row>62</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9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107950</xdr:rowOff>
    </xdr:from>
    <xdr:to>
      <xdr:col>24</xdr:col>
      <xdr:colOff>25400</xdr:colOff>
      <xdr:row>53</xdr:row>
      <xdr:rowOff>165100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1948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143527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7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0</xdr:rowOff>
    </xdr:from>
    <xdr:to>
      <xdr:col>24</xdr:col>
      <xdr:colOff>76200</xdr:colOff>
      <xdr:row>56</xdr:row>
      <xdr:rowOff>101600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107950</xdr:rowOff>
    </xdr:from>
    <xdr:to>
      <xdr:col>19</xdr:col>
      <xdr:colOff>187325</xdr:colOff>
      <xdr:row>53</xdr:row>
      <xdr:rowOff>165100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1948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19050</xdr:rowOff>
    </xdr:from>
    <xdr:to>
      <xdr:col>20</xdr:col>
      <xdr:colOff>38100</xdr:colOff>
      <xdr:row>56</xdr:row>
      <xdr:rowOff>120650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105427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70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107950</xdr:rowOff>
    </xdr:from>
    <xdr:to>
      <xdr:col>15</xdr:col>
      <xdr:colOff>98425</xdr:colOff>
      <xdr:row>53</xdr:row>
      <xdr:rowOff>107950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19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86377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107950</xdr:rowOff>
    </xdr:from>
    <xdr:to>
      <xdr:col>11</xdr:col>
      <xdr:colOff>9525</xdr:colOff>
      <xdr:row>53</xdr:row>
      <xdr:rowOff>107950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19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67327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114300</xdr:rowOff>
    </xdr:from>
    <xdr:to>
      <xdr:col>6</xdr:col>
      <xdr:colOff>171450</xdr:colOff>
      <xdr:row>56</xdr:row>
      <xdr:rowOff>44450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29227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57150</xdr:rowOff>
    </xdr:from>
    <xdr:to>
      <xdr:col>24</xdr:col>
      <xdr:colOff>76200</xdr:colOff>
      <xdr:row>53</xdr:row>
      <xdr:rowOff>158750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137177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114300</xdr:rowOff>
    </xdr:from>
    <xdr:to>
      <xdr:col>20</xdr:col>
      <xdr:colOff>38100</xdr:colOff>
      <xdr:row>54</xdr:row>
      <xdr:rowOff>44450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54627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8970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57150</xdr:rowOff>
    </xdr:from>
    <xdr:to>
      <xdr:col>15</xdr:col>
      <xdr:colOff>149225</xdr:colOff>
      <xdr:row>53</xdr:row>
      <xdr:rowOff>158750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168927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57150</xdr:rowOff>
    </xdr:from>
    <xdr:to>
      <xdr:col>11</xdr:col>
      <xdr:colOff>60325</xdr:colOff>
      <xdr:row>53</xdr:row>
      <xdr:rowOff>158750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168927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57150</xdr:rowOff>
    </xdr:from>
    <xdr:to>
      <xdr:col>6</xdr:col>
      <xdr:colOff>171450</xdr:colOff>
      <xdr:row>53</xdr:row>
      <xdr:rowOff>158750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168927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前年度と比較して</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ポイント減少しているのは、冬季における積雪量が少なかったことにより雪寒対策事業が縮小された</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約</a:t>
          </a:r>
          <a:r>
            <a:rPr kumimoji="1" lang="en-US" altLang="ja-JP" sz="1300">
              <a:latin typeface="ＭＳ Ｐゴシック" panose="020B0600070205080204" pitchFamily="50" charset="-128"/>
              <a:ea typeface="ＭＳ Ｐゴシック" panose="020B0600070205080204" pitchFamily="50" charset="-128"/>
            </a:rPr>
            <a:t>11,013</a:t>
          </a:r>
          <a:r>
            <a:rPr kumimoji="1" lang="ja-JP" altLang="en-US" sz="1300">
              <a:latin typeface="ＭＳ Ｐゴシック" panose="020B0600070205080204" pitchFamily="50" charset="-128"/>
              <a:ea typeface="ＭＳ Ｐゴシック" panose="020B0600070205080204" pitchFamily="50" charset="-128"/>
            </a:rPr>
            <a:t>千円の減</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ことが主な要因と考えられる。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60</xdr:row>
      <xdr:rowOff>149860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27100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121937</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149860</xdr:rowOff>
    </xdr:from>
    <xdr:to>
      <xdr:col>82</xdr:col>
      <xdr:colOff>196850</xdr:colOff>
      <xdr:row>60</xdr:row>
      <xdr:rowOff>149860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144145</xdr:rowOff>
    </xdr:from>
    <xdr:to>
      <xdr:col>82</xdr:col>
      <xdr:colOff>107950</xdr:colOff>
      <xdr:row>56</xdr:row>
      <xdr:rowOff>24130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5671800" y="9573895"/>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2557</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7752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30480</xdr:rowOff>
    </xdr:from>
    <xdr:to>
      <xdr:col>82</xdr:col>
      <xdr:colOff>158750</xdr:colOff>
      <xdr:row>57</xdr:row>
      <xdr:rowOff>132080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803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24130</xdr:rowOff>
    </xdr:from>
    <xdr:to>
      <xdr:col>78</xdr:col>
      <xdr:colOff>69850</xdr:colOff>
      <xdr:row>56</xdr:row>
      <xdr:rowOff>167005</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4782800" y="9625330"/>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70485</xdr:rowOff>
    </xdr:from>
    <xdr:to>
      <xdr:col>78</xdr:col>
      <xdr:colOff>120650</xdr:colOff>
      <xdr:row>58</xdr:row>
      <xdr:rowOff>635</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84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156862</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929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167005</xdr:rowOff>
    </xdr:from>
    <xdr:to>
      <xdr:col>73</xdr:col>
      <xdr:colOff>180975</xdr:colOff>
      <xdr:row>58</xdr:row>
      <xdr:rowOff>86995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3893800" y="9768205"/>
          <a:ext cx="889000" cy="262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76200</xdr:rowOff>
    </xdr:from>
    <xdr:to>
      <xdr:col>74</xdr:col>
      <xdr:colOff>31750</xdr:colOff>
      <xdr:row>58</xdr:row>
      <xdr:rowOff>6350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162577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86995</xdr:rowOff>
    </xdr:from>
    <xdr:to>
      <xdr:col>69</xdr:col>
      <xdr:colOff>92075</xdr:colOff>
      <xdr:row>58</xdr:row>
      <xdr:rowOff>86995</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004800" y="9688195"/>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64770</xdr:rowOff>
    </xdr:from>
    <xdr:to>
      <xdr:col>69</xdr:col>
      <xdr:colOff>142875</xdr:colOff>
      <xdr:row>57</xdr:row>
      <xdr:rowOff>166370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5097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960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59055</xdr:rowOff>
    </xdr:from>
    <xdr:to>
      <xdr:col>65</xdr:col>
      <xdr:colOff>53975</xdr:colOff>
      <xdr:row>57</xdr:row>
      <xdr:rowOff>160655</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98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145432</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99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93345</xdr:rowOff>
    </xdr:from>
    <xdr:to>
      <xdr:col>82</xdr:col>
      <xdr:colOff>158750</xdr:colOff>
      <xdr:row>56</xdr:row>
      <xdr:rowOff>23495</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9523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109872</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936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144780</xdr:rowOff>
    </xdr:from>
    <xdr:to>
      <xdr:col>78</xdr:col>
      <xdr:colOff>120650</xdr:colOff>
      <xdr:row>56</xdr:row>
      <xdr:rowOff>74930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957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85107</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9343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116205</xdr:rowOff>
    </xdr:from>
    <xdr:to>
      <xdr:col>74</xdr:col>
      <xdr:colOff>31750</xdr:colOff>
      <xdr:row>57</xdr:row>
      <xdr:rowOff>46355</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971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56532</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9486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36195</xdr:rowOff>
    </xdr:from>
    <xdr:to>
      <xdr:col>69</xdr:col>
      <xdr:colOff>142875</xdr:colOff>
      <xdr:row>58</xdr:row>
      <xdr:rowOff>137795</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998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122572</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1006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36195</xdr:rowOff>
    </xdr:from>
    <xdr:to>
      <xdr:col>65</xdr:col>
      <xdr:colOff>53975</xdr:colOff>
      <xdr:row>56</xdr:row>
      <xdr:rowOff>137795</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9637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147972</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9406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美しい森林づくり基盤整備事業等の実施により、前年度と比較して</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ポイント増加しており、今後も補助金の見直しを継続的に行い経常経費の抑制に努めていく。</a:t>
          </a: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97282</xdr:rowOff>
    </xdr:from>
    <xdr:to>
      <xdr:col>82</xdr:col>
      <xdr:colOff>107950</xdr:colOff>
      <xdr:row>41</xdr:row>
      <xdr:rowOff>120142</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755132"/>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92219</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712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120142</xdr:rowOff>
    </xdr:from>
    <xdr:to>
      <xdr:col>82</xdr:col>
      <xdr:colOff>196850</xdr:colOff>
      <xdr:row>41</xdr:row>
      <xdr:rowOff>120142</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7149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12209</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49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97282</xdr:rowOff>
    </xdr:from>
    <xdr:to>
      <xdr:col>82</xdr:col>
      <xdr:colOff>196850</xdr:colOff>
      <xdr:row>33</xdr:row>
      <xdr:rowOff>97282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75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154432</xdr:rowOff>
    </xdr:from>
    <xdr:to>
      <xdr:col>82</xdr:col>
      <xdr:colOff>107950</xdr:colOff>
      <xdr:row>37</xdr:row>
      <xdr:rowOff>19558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5671800" y="632663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101871</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154432</xdr:rowOff>
    </xdr:from>
    <xdr:to>
      <xdr:col>78</xdr:col>
      <xdr:colOff>69850</xdr:colOff>
      <xdr:row>36</xdr:row>
      <xdr:rowOff>159004</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4782800" y="63266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117348</xdr:rowOff>
    </xdr:from>
    <xdr:to>
      <xdr:col>78</xdr:col>
      <xdr:colOff>120650</xdr:colOff>
      <xdr:row>37</xdr:row>
      <xdr:rowOff>47498</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32275</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6375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133858</xdr:rowOff>
    </xdr:from>
    <xdr:to>
      <xdr:col>73</xdr:col>
      <xdr:colOff>180975</xdr:colOff>
      <xdr:row>36</xdr:row>
      <xdr:rowOff>159004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3893800" y="6134608"/>
          <a:ext cx="8890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117348</xdr:rowOff>
    </xdr:from>
    <xdr:to>
      <xdr:col>74</xdr:col>
      <xdr:colOff>31750</xdr:colOff>
      <xdr:row>37</xdr:row>
      <xdr:rowOff>47498</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32275</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133858</xdr:rowOff>
    </xdr:from>
    <xdr:to>
      <xdr:col>69</xdr:col>
      <xdr:colOff>92075</xdr:colOff>
      <xdr:row>36</xdr:row>
      <xdr:rowOff>8128</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004800" y="613460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80772</xdr:rowOff>
    </xdr:from>
    <xdr:to>
      <xdr:col>69</xdr:col>
      <xdr:colOff>142875</xdr:colOff>
      <xdr:row>37</xdr:row>
      <xdr:rowOff>10922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167149</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116857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140208</xdr:rowOff>
    </xdr:from>
    <xdr:to>
      <xdr:col>82</xdr:col>
      <xdr:colOff>158750</xdr:colOff>
      <xdr:row>37</xdr:row>
      <xdr:rowOff>70358</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112285</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103632</xdr:rowOff>
    </xdr:from>
    <xdr:to>
      <xdr:col>78</xdr:col>
      <xdr:colOff>120650</xdr:colOff>
      <xdr:row>37</xdr:row>
      <xdr:rowOff>33782</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43959</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6044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108204</xdr:rowOff>
    </xdr:from>
    <xdr:to>
      <xdr:col>74</xdr:col>
      <xdr:colOff>31750</xdr:colOff>
      <xdr:row>37</xdr:row>
      <xdr:rowOff>38354</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48531</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83058</xdr:rowOff>
    </xdr:from>
    <xdr:to>
      <xdr:col>69</xdr:col>
      <xdr:colOff>142875</xdr:colOff>
      <xdr:row>36</xdr:row>
      <xdr:rowOff>13208</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23385</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5852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128778</xdr:rowOff>
    </xdr:from>
    <xdr:to>
      <xdr:col>65</xdr:col>
      <xdr:colOff>53975</xdr:colOff>
      <xdr:row>36</xdr:row>
      <xdr:rowOff>58928</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69105</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ポイント増加しており、その要因は令和元年度に過疎対策事業債等の元金償還が新たに始まったことによると考えられる。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今後は、新規事業の精査等を行い、村債の新規発行を抑制していく。</a:t>
          </a: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113937</xdr:rowOff>
    </xdr:from>
    <xdr:to>
      <xdr:col>24</xdr:col>
      <xdr:colOff>25400</xdr:colOff>
      <xdr:row>80</xdr:row>
      <xdr:rowOff>143329</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458337"/>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115406</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3831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143329</xdr:rowOff>
    </xdr:from>
    <xdr:to>
      <xdr:col>24</xdr:col>
      <xdr:colOff>114300</xdr:colOff>
      <xdr:row>80</xdr:row>
      <xdr:rowOff>143329</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3859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28864</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01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113937</xdr:rowOff>
    </xdr:from>
    <xdr:to>
      <xdr:col>24</xdr:col>
      <xdr:colOff>114300</xdr:colOff>
      <xdr:row>72</xdr:row>
      <xdr:rowOff>113937</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458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140063</xdr:rowOff>
    </xdr:from>
    <xdr:to>
      <xdr:col>24</xdr:col>
      <xdr:colOff>25400</xdr:colOff>
      <xdr:row>79</xdr:row>
      <xdr:rowOff>69850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987800" y="13513163"/>
          <a:ext cx="838200"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37210</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2895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20682</xdr:rowOff>
    </xdr:from>
    <xdr:to>
      <xdr:col>24</xdr:col>
      <xdr:colOff>76200</xdr:colOff>
      <xdr:row>76</xdr:row>
      <xdr:rowOff>122282</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050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120469</xdr:rowOff>
    </xdr:from>
    <xdr:to>
      <xdr:col>19</xdr:col>
      <xdr:colOff>187325</xdr:colOff>
      <xdr:row>78</xdr:row>
      <xdr:rowOff>140063</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098800" y="13493569"/>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7620</xdr:rowOff>
    </xdr:from>
    <xdr:to>
      <xdr:col>20</xdr:col>
      <xdr:colOff>38100</xdr:colOff>
      <xdr:row>76</xdr:row>
      <xdr:rowOff>109220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119397</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280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38826</xdr:rowOff>
    </xdr:from>
    <xdr:to>
      <xdr:col>15</xdr:col>
      <xdr:colOff>98425</xdr:colOff>
      <xdr:row>78</xdr:row>
      <xdr:rowOff>120469</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2209800" y="13411926"/>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10886</xdr:rowOff>
    </xdr:from>
    <xdr:to>
      <xdr:col>15</xdr:col>
      <xdr:colOff>149225</xdr:colOff>
      <xdr:row>76</xdr:row>
      <xdr:rowOff>112486</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041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122662</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280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38826</xdr:rowOff>
    </xdr:from>
    <xdr:to>
      <xdr:col>11</xdr:col>
      <xdr:colOff>9525</xdr:colOff>
      <xdr:row>78</xdr:row>
      <xdr:rowOff>94343</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1320800" y="13411926"/>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143147</xdr:rowOff>
    </xdr:from>
    <xdr:to>
      <xdr:col>11</xdr:col>
      <xdr:colOff>60325</xdr:colOff>
      <xdr:row>76</xdr:row>
      <xdr:rowOff>73298</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00189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83474</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2770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117022</xdr:rowOff>
    </xdr:from>
    <xdr:to>
      <xdr:col>6</xdr:col>
      <xdr:colOff>171450</xdr:colOff>
      <xdr:row>76</xdr:row>
      <xdr:rowOff>47172</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297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57349</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274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19050</xdr:rowOff>
    </xdr:from>
    <xdr:to>
      <xdr:col>24</xdr:col>
      <xdr:colOff>76200</xdr:colOff>
      <xdr:row>79</xdr:row>
      <xdr:rowOff>120650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162577</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89263</xdr:rowOff>
    </xdr:from>
    <xdr:to>
      <xdr:col>20</xdr:col>
      <xdr:colOff>38100</xdr:colOff>
      <xdr:row>79</xdr:row>
      <xdr:rowOff>19413</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3462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4190</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3548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69669</xdr:rowOff>
    </xdr:from>
    <xdr:to>
      <xdr:col>15</xdr:col>
      <xdr:colOff>149225</xdr:colOff>
      <xdr:row>78</xdr:row>
      <xdr:rowOff>171269</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344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156046</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3529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159476</xdr:rowOff>
    </xdr:from>
    <xdr:to>
      <xdr:col>11</xdr:col>
      <xdr:colOff>60325</xdr:colOff>
      <xdr:row>78</xdr:row>
      <xdr:rowOff>89626</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3361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74403</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3447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43543</xdr:rowOff>
    </xdr:from>
    <xdr:to>
      <xdr:col>6</xdr:col>
      <xdr:colOff>171450</xdr:colOff>
      <xdr:row>78</xdr:row>
      <xdr:rowOff>145143</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341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129920</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350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年度と比較し、</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ポイント減少しているのは、物件費・補助費等が増加しているものの、人件費等が減少していることによると考えられる。</a:t>
          </a: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53848</xdr:rowOff>
    </xdr:from>
    <xdr:to>
      <xdr:col>82</xdr:col>
      <xdr:colOff>107950</xdr:colOff>
      <xdr:row>80</xdr:row>
      <xdr:rowOff>30987</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569698"/>
          <a:ext cx="0" cy="1177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3064</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3719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30987</xdr:rowOff>
    </xdr:from>
    <xdr:to>
      <xdr:col>82</xdr:col>
      <xdr:colOff>196850</xdr:colOff>
      <xdr:row>80</xdr:row>
      <xdr:rowOff>30987</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3746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140225</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313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53848</xdr:rowOff>
    </xdr:from>
    <xdr:to>
      <xdr:col>82</xdr:col>
      <xdr:colOff>196850</xdr:colOff>
      <xdr:row>73</xdr:row>
      <xdr:rowOff>53848</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569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108713</xdr:rowOff>
    </xdr:from>
    <xdr:to>
      <xdr:col>82</xdr:col>
      <xdr:colOff>107950</xdr:colOff>
      <xdr:row>77</xdr:row>
      <xdr:rowOff>12700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5671800" y="13138913"/>
          <a:ext cx="838200" cy="75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93997</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3124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121920</xdr:rowOff>
    </xdr:from>
    <xdr:to>
      <xdr:col>82</xdr:col>
      <xdr:colOff>158750</xdr:colOff>
      <xdr:row>77</xdr:row>
      <xdr:rowOff>52070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12700</xdr:rowOff>
    </xdr:from>
    <xdr:to>
      <xdr:col>78</xdr:col>
      <xdr:colOff>69850</xdr:colOff>
      <xdr:row>77</xdr:row>
      <xdr:rowOff>81280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4782800" y="1321435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163068</xdr:rowOff>
    </xdr:from>
    <xdr:to>
      <xdr:col>78</xdr:col>
      <xdr:colOff>120650</xdr:colOff>
      <xdr:row>77</xdr:row>
      <xdr:rowOff>93218</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77995</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3279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3556</xdr:rowOff>
    </xdr:from>
    <xdr:to>
      <xdr:col>73</xdr:col>
      <xdr:colOff>180975</xdr:colOff>
      <xdr:row>77</xdr:row>
      <xdr:rowOff>81280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893800" y="1320520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153924</xdr:rowOff>
    </xdr:from>
    <xdr:to>
      <xdr:col>74</xdr:col>
      <xdr:colOff>31750</xdr:colOff>
      <xdr:row>77</xdr:row>
      <xdr:rowOff>84074</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94251</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8128</xdr:rowOff>
    </xdr:from>
    <xdr:to>
      <xdr:col>69</xdr:col>
      <xdr:colOff>92075</xdr:colOff>
      <xdr:row>77</xdr:row>
      <xdr:rowOff>3556</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004800" y="13038328"/>
          <a:ext cx="889000" cy="166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117348</xdr:rowOff>
    </xdr:from>
    <xdr:to>
      <xdr:col>69</xdr:col>
      <xdr:colOff>142875</xdr:colOff>
      <xdr:row>77</xdr:row>
      <xdr:rowOff>47498</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57675</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5335</xdr:rowOff>
    </xdr:from>
    <xdr:to>
      <xdr:col>65</xdr:col>
      <xdr:colOff>53975</xdr:colOff>
      <xdr:row>76</xdr:row>
      <xdr:rowOff>106935</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3035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91712</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3121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57913</xdr:rowOff>
    </xdr:from>
    <xdr:to>
      <xdr:col>82</xdr:col>
      <xdr:colOff>158750</xdr:colOff>
      <xdr:row>76</xdr:row>
      <xdr:rowOff>159513</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74439</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2933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133350</xdr:rowOff>
    </xdr:from>
    <xdr:to>
      <xdr:col>78</xdr:col>
      <xdr:colOff>120650</xdr:colOff>
      <xdr:row>77</xdr:row>
      <xdr:rowOff>63500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73677</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293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30480</xdr:rowOff>
    </xdr:from>
    <xdr:to>
      <xdr:col>74</xdr:col>
      <xdr:colOff>31750</xdr:colOff>
      <xdr:row>77</xdr:row>
      <xdr:rowOff>132080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116857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331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124206</xdr:rowOff>
    </xdr:from>
    <xdr:to>
      <xdr:col>69</xdr:col>
      <xdr:colOff>142875</xdr:colOff>
      <xdr:row>77</xdr:row>
      <xdr:rowOff>54356</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3154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39133</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240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128778</xdr:rowOff>
    </xdr:from>
    <xdr:to>
      <xdr:col>65</xdr:col>
      <xdr:colOff>53975</xdr:colOff>
      <xdr:row>76</xdr:row>
      <xdr:rowOff>58928</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298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69105</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275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奈良県野迫川村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a:extLst>
            <a:ext uri="{FF2B5EF4-FFF2-40B4-BE49-F238E27FC236}">
              <a16:creationId xmlns:a16="http://schemas.microsoft.com/office/drawing/2014/main" id="{00000000-0008-0000-0500-00002D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130334</xdr:rowOff>
    </xdr:from>
    <xdr:to>
      <xdr:col>29</xdr:col>
      <xdr:colOff>127000</xdr:colOff>
      <xdr:row>19</xdr:row>
      <xdr:rowOff>144443</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651500" y="1892459"/>
          <a:ext cx="0" cy="15571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116520</xdr:rowOff>
    </xdr:from>
    <xdr:ext cx="762000" cy="259045"/>
    <xdr:sp macro="" textlink="">
      <xdr:nvSpPr>
        <xdr:cNvPr id="47" name="人口1人当たり決算額の推移最小値テキスト130">
          <a:extLst>
            <a:ext uri="{FF2B5EF4-FFF2-40B4-BE49-F238E27FC236}">
              <a16:creationId xmlns:a16="http://schemas.microsoft.com/office/drawing/2014/main" id="{00000000-0008-0000-0500-00002F000000}"/>
            </a:ext>
          </a:extLst>
        </xdr:cNvPr>
        <xdr:cNvSpPr txBox="1"/>
      </xdr:nvSpPr>
      <xdr:spPr>
        <a:xfrm>
          <a:off x="5740400" y="3421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144443</xdr:rowOff>
    </xdr:from>
    <xdr:to>
      <xdr:col>30</xdr:col>
      <xdr:colOff>25400</xdr:colOff>
      <xdr:row>19</xdr:row>
      <xdr:rowOff>144443</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34496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45261</xdr:rowOff>
    </xdr:from>
    <xdr:ext cx="762000" cy="259045"/>
    <xdr:sp macro="" textlink="">
      <xdr:nvSpPr>
        <xdr:cNvPr id="49" name="人口1人当たり決算額の推移最大値テキスト130">
          <a:extLst>
            <a:ext uri="{FF2B5EF4-FFF2-40B4-BE49-F238E27FC236}">
              <a16:creationId xmlns:a16="http://schemas.microsoft.com/office/drawing/2014/main" id="{00000000-0008-0000-0500-000031000000}"/>
            </a:ext>
          </a:extLst>
        </xdr:cNvPr>
        <xdr:cNvSpPr txBox="1"/>
      </xdr:nvSpPr>
      <xdr:spPr>
        <a:xfrm>
          <a:off x="5740400" y="1635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130334</xdr:rowOff>
    </xdr:from>
    <xdr:to>
      <xdr:col>30</xdr:col>
      <xdr:colOff>25400</xdr:colOff>
      <xdr:row>10</xdr:row>
      <xdr:rowOff>130334</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18924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120091</xdr:rowOff>
    </xdr:from>
    <xdr:to>
      <xdr:col>29</xdr:col>
      <xdr:colOff>127000</xdr:colOff>
      <xdr:row>13</xdr:row>
      <xdr:rowOff>45299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5003800" y="2225116"/>
          <a:ext cx="647700" cy="966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126608</xdr:rowOff>
    </xdr:from>
    <xdr:ext cx="762000" cy="259045"/>
    <xdr:sp macro="" textlink="">
      <xdr:nvSpPr>
        <xdr:cNvPr id="52" name="人口1人当たり決算額の推移平均値テキスト130">
          <a:extLst>
            <a:ext uri="{FF2B5EF4-FFF2-40B4-BE49-F238E27FC236}">
              <a16:creationId xmlns:a16="http://schemas.microsoft.com/office/drawing/2014/main" id="{00000000-0008-0000-0500-000034000000}"/>
            </a:ext>
          </a:extLst>
        </xdr:cNvPr>
        <xdr:cNvSpPr txBox="1"/>
      </xdr:nvSpPr>
      <xdr:spPr>
        <a:xfrm>
          <a:off x="5740400" y="3088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154531</xdr:rowOff>
    </xdr:from>
    <xdr:to>
      <xdr:col>29</xdr:col>
      <xdr:colOff>177800</xdr:colOff>
      <xdr:row>18</xdr:row>
      <xdr:rowOff>84681</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5600700" y="31168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45299</xdr:rowOff>
    </xdr:from>
    <xdr:to>
      <xdr:col>26</xdr:col>
      <xdr:colOff>50800</xdr:colOff>
      <xdr:row>13</xdr:row>
      <xdr:rowOff>120037</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4305300" y="2321774"/>
          <a:ext cx="698500" cy="747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160884</xdr:rowOff>
    </xdr:from>
    <xdr:to>
      <xdr:col>26</xdr:col>
      <xdr:colOff>101600</xdr:colOff>
      <xdr:row>18</xdr:row>
      <xdr:rowOff>91034</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9530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75811</xdr:rowOff>
    </xdr:from>
    <xdr:ext cx="7366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4622800" y="32095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120037</xdr:rowOff>
    </xdr:from>
    <xdr:to>
      <xdr:col>22</xdr:col>
      <xdr:colOff>114300</xdr:colOff>
      <xdr:row>14</xdr:row>
      <xdr:rowOff>77225</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3606800" y="2396512"/>
          <a:ext cx="698500" cy="1286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159284</xdr:rowOff>
    </xdr:from>
    <xdr:to>
      <xdr:col>22</xdr:col>
      <xdr:colOff>165100</xdr:colOff>
      <xdr:row>18</xdr:row>
      <xdr:rowOff>89434</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254500" y="3121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74211</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924300" y="3207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168696</xdr:rowOff>
    </xdr:from>
    <xdr:to>
      <xdr:col>18</xdr:col>
      <xdr:colOff>177800</xdr:colOff>
      <xdr:row>14</xdr:row>
      <xdr:rowOff>77225</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a:off x="2908300" y="2445171"/>
          <a:ext cx="698500" cy="799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167324</xdr:rowOff>
    </xdr:from>
    <xdr:to>
      <xdr:col>19</xdr:col>
      <xdr:colOff>38100</xdr:colOff>
      <xdr:row>18</xdr:row>
      <xdr:rowOff>97474</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3556000" y="31295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82251</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225800" y="3215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45394</xdr:rowOff>
    </xdr:from>
    <xdr:to>
      <xdr:col>15</xdr:col>
      <xdr:colOff>101600</xdr:colOff>
      <xdr:row>18</xdr:row>
      <xdr:rowOff>146994</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2857500" y="31791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131771</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527300" y="3265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69291</xdr:rowOff>
    </xdr:from>
    <xdr:to>
      <xdr:col>29</xdr:col>
      <xdr:colOff>177800</xdr:colOff>
      <xdr:row>12</xdr:row>
      <xdr:rowOff>170891</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5600700" y="21743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85818</xdr:rowOff>
    </xdr:from>
    <xdr:ext cx="762000" cy="259045"/>
    <xdr:sp macro="" textlink="">
      <xdr:nvSpPr>
        <xdr:cNvPr id="71" name="人口1人当たり決算額の推移該当値テキスト130">
          <a:extLst>
            <a:ext uri="{FF2B5EF4-FFF2-40B4-BE49-F238E27FC236}">
              <a16:creationId xmlns:a16="http://schemas.microsoft.com/office/drawing/2014/main" id="{00000000-0008-0000-0500-000047000000}"/>
            </a:ext>
          </a:extLst>
        </xdr:cNvPr>
        <xdr:cNvSpPr txBox="1"/>
      </xdr:nvSpPr>
      <xdr:spPr>
        <a:xfrm>
          <a:off x="5740400" y="2019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165949</xdr:rowOff>
    </xdr:from>
    <xdr:to>
      <xdr:col>26</xdr:col>
      <xdr:colOff>101600</xdr:colOff>
      <xdr:row>13</xdr:row>
      <xdr:rowOff>96099</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953000" y="22709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106276</xdr:rowOff>
    </xdr:from>
    <xdr:ext cx="7366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4622800" y="20398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69237</xdr:rowOff>
    </xdr:from>
    <xdr:to>
      <xdr:col>22</xdr:col>
      <xdr:colOff>165100</xdr:colOff>
      <xdr:row>13</xdr:row>
      <xdr:rowOff>170837</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254500" y="23457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9564</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924300" y="2114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26425</xdr:rowOff>
    </xdr:from>
    <xdr:to>
      <xdr:col>19</xdr:col>
      <xdr:colOff>38100</xdr:colOff>
      <xdr:row>14</xdr:row>
      <xdr:rowOff>128025</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3556000" y="24743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138202</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225800" y="224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117896</xdr:rowOff>
    </xdr:from>
    <xdr:to>
      <xdr:col>15</xdr:col>
      <xdr:colOff>101600</xdr:colOff>
      <xdr:row>14</xdr:row>
      <xdr:rowOff>48046</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2857500" y="23943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58223</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2527300" y="2163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a:extLst>
            <a:ext uri="{FF2B5EF4-FFF2-40B4-BE49-F238E27FC236}">
              <a16:creationId xmlns:a16="http://schemas.microsoft.com/office/drawing/2014/main" id="{00000000-0008-0000-0500-000051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a:extLst>
            <a:ext uri="{FF2B5EF4-FFF2-40B4-BE49-F238E27FC236}">
              <a16:creationId xmlns:a16="http://schemas.microsoft.com/office/drawing/2014/main" id="{00000000-0008-0000-0500-00005A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a:extLst>
            <a:ext uri="{FF2B5EF4-FFF2-40B4-BE49-F238E27FC236}">
              <a16:creationId xmlns:a16="http://schemas.microsoft.com/office/drawing/2014/main" id="{00000000-0008-0000-0500-00005B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a:extLst>
            <a:ext uri="{FF2B5EF4-FFF2-40B4-BE49-F238E27FC236}">
              <a16:creationId xmlns:a16="http://schemas.microsoft.com/office/drawing/2014/main" id="{00000000-0008-0000-0500-00005C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180447</xdr:rowOff>
    </xdr:from>
    <xdr:to>
      <xdr:col>29</xdr:col>
      <xdr:colOff>127000</xdr:colOff>
      <xdr:row>38</xdr:row>
      <xdr:rowOff>6134</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104997"/>
          <a:ext cx="0" cy="136873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321111</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445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6134</xdr:rowOff>
    </xdr:from>
    <xdr:to>
      <xdr:col>30</xdr:col>
      <xdr:colOff>25400</xdr:colOff>
      <xdr:row>38</xdr:row>
      <xdr:rowOff>6134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4737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95374</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48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180447</xdr:rowOff>
    </xdr:from>
    <xdr:to>
      <xdr:col>30</xdr:col>
      <xdr:colOff>25400</xdr:colOff>
      <xdr:row>33</xdr:row>
      <xdr:rowOff>180447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1049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180447</xdr:rowOff>
    </xdr:from>
    <xdr:to>
      <xdr:col>29</xdr:col>
      <xdr:colOff>127000</xdr:colOff>
      <xdr:row>34</xdr:row>
      <xdr:rowOff>313795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6104997"/>
          <a:ext cx="647700" cy="4762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69686</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70229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97609</xdr:rowOff>
    </xdr:from>
    <xdr:to>
      <xdr:col>29</xdr:col>
      <xdr:colOff>177800</xdr:colOff>
      <xdr:row>37</xdr:row>
      <xdr:rowOff>27759</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7050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227721</xdr:rowOff>
    </xdr:from>
    <xdr:to>
      <xdr:col>26</xdr:col>
      <xdr:colOff>50800</xdr:colOff>
      <xdr:row>34</xdr:row>
      <xdr:rowOff>313795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4305300" y="6495171"/>
          <a:ext cx="698500" cy="860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102312</xdr:rowOff>
    </xdr:from>
    <xdr:to>
      <xdr:col>26</xdr:col>
      <xdr:colOff>101600</xdr:colOff>
      <xdr:row>37</xdr:row>
      <xdr:rowOff>32462</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7055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17239</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71419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227721</xdr:rowOff>
    </xdr:from>
    <xdr:to>
      <xdr:col>22</xdr:col>
      <xdr:colOff>114300</xdr:colOff>
      <xdr:row>35</xdr:row>
      <xdr:rowOff>16941</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3606800" y="6495171"/>
          <a:ext cx="698500" cy="1321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99460</xdr:rowOff>
    </xdr:from>
    <xdr:to>
      <xdr:col>22</xdr:col>
      <xdr:colOff>165100</xdr:colOff>
      <xdr:row>37</xdr:row>
      <xdr:rowOff>29610</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70527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14387</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713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209576</xdr:rowOff>
    </xdr:from>
    <xdr:to>
      <xdr:col>18</xdr:col>
      <xdr:colOff>177800</xdr:colOff>
      <xdr:row>35</xdr:row>
      <xdr:rowOff>16941</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2908300" y="6477026"/>
          <a:ext cx="698500" cy="1502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122548</xdr:rowOff>
    </xdr:from>
    <xdr:to>
      <xdr:col>19</xdr:col>
      <xdr:colOff>38100</xdr:colOff>
      <xdr:row>37</xdr:row>
      <xdr:rowOff>52698</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7075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37475</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716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119983</xdr:rowOff>
    </xdr:from>
    <xdr:to>
      <xdr:col>15</xdr:col>
      <xdr:colOff>101600</xdr:colOff>
      <xdr:row>37</xdr:row>
      <xdr:rowOff>50133</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7073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34910</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715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129647</xdr:rowOff>
    </xdr:from>
    <xdr:to>
      <xdr:col>29</xdr:col>
      <xdr:colOff>177800</xdr:colOff>
      <xdr:row>33</xdr:row>
      <xdr:rowOff>231247</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0541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76324</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000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262995</xdr:rowOff>
    </xdr:from>
    <xdr:to>
      <xdr:col>26</xdr:col>
      <xdr:colOff>101600</xdr:colOff>
      <xdr:row>35</xdr:row>
      <xdr:rowOff>21695</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65304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31872</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6299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176921</xdr:rowOff>
    </xdr:from>
    <xdr:to>
      <xdr:col>22</xdr:col>
      <xdr:colOff>165100</xdr:colOff>
      <xdr:row>34</xdr:row>
      <xdr:rowOff>278521</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64443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288698</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6213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309041</xdr:rowOff>
    </xdr:from>
    <xdr:to>
      <xdr:col>19</xdr:col>
      <xdr:colOff>38100</xdr:colOff>
      <xdr:row>35</xdr:row>
      <xdr:rowOff>67741</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65764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77917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6345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158776</xdr:rowOff>
    </xdr:from>
    <xdr:to>
      <xdr:col>15</xdr:col>
      <xdr:colOff>101600</xdr:colOff>
      <xdr:row>34</xdr:row>
      <xdr:rowOff>260376</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64262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270553</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6195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奈良県野迫川村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369
365
154.90
1,590,931
1,547,119
25,220
758,711
2,192,583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12.1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a:extLst>
            <a:ext uri="{FF2B5EF4-FFF2-40B4-BE49-F238E27FC236}">
              <a16:creationId xmlns:a16="http://schemas.microsoft.com/office/drawing/2014/main" id="{00000000-0008-0000-06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95458</xdr:rowOff>
    </xdr:from>
    <xdr:to>
      <xdr:col>24</xdr:col>
      <xdr:colOff>62865</xdr:colOff>
      <xdr:row>38</xdr:row>
      <xdr:rowOff>150185</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4633595" y="5067508"/>
          <a:ext cx="1270" cy="1597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154012</xdr:rowOff>
    </xdr:from>
    <xdr:ext cx="534377" cy="259045"/>
    <xdr:sp macro="" textlink="">
      <xdr:nvSpPr>
        <xdr:cNvPr id="58" name="人件費最小値テキスト">
          <a:extLst>
            <a:ext uri="{FF2B5EF4-FFF2-40B4-BE49-F238E27FC236}">
              <a16:creationId xmlns:a16="http://schemas.microsoft.com/office/drawing/2014/main" id="{00000000-0008-0000-0600-00003A000000}"/>
            </a:ext>
          </a:extLst>
        </xdr:cNvPr>
        <xdr:cNvSpPr txBox="1"/>
      </xdr:nvSpPr>
      <xdr:spPr>
        <a:xfrm>
          <a:off x="4686300" y="666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150185</xdr:rowOff>
    </xdr:from>
    <xdr:to>
      <xdr:col>24</xdr:col>
      <xdr:colOff>152400</xdr:colOff>
      <xdr:row>38</xdr:row>
      <xdr:rowOff>150185</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6665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42135</xdr:rowOff>
    </xdr:from>
    <xdr:ext cx="690189" cy="259045"/>
    <xdr:sp macro="" textlink="">
      <xdr:nvSpPr>
        <xdr:cNvPr id="60" name="人件費最大値テキスト">
          <a:extLst>
            <a:ext uri="{FF2B5EF4-FFF2-40B4-BE49-F238E27FC236}">
              <a16:creationId xmlns:a16="http://schemas.microsoft.com/office/drawing/2014/main" id="{00000000-0008-0000-0600-00003C000000}"/>
            </a:ext>
          </a:extLst>
        </xdr:cNvPr>
        <xdr:cNvSpPr txBox="1"/>
      </xdr:nvSpPr>
      <xdr:spPr>
        <a:xfrm>
          <a:off x="4686300" y="484273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95458</xdr:rowOff>
    </xdr:from>
    <xdr:to>
      <xdr:col>24</xdr:col>
      <xdr:colOff>152400</xdr:colOff>
      <xdr:row>29</xdr:row>
      <xdr:rowOff>95458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506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100449</xdr:rowOff>
    </xdr:from>
    <xdr:to>
      <xdr:col>24</xdr:col>
      <xdr:colOff>63500</xdr:colOff>
      <xdr:row>32</xdr:row>
      <xdr:rowOff>161325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3797300" y="5586849"/>
          <a:ext cx="838200" cy="6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13141</xdr:rowOff>
    </xdr:from>
    <xdr:ext cx="599010" cy="259045"/>
    <xdr:sp macro="" textlink="">
      <xdr:nvSpPr>
        <xdr:cNvPr id="63" name="人件費平均値テキスト">
          <a:extLst>
            <a:ext uri="{FF2B5EF4-FFF2-40B4-BE49-F238E27FC236}">
              <a16:creationId xmlns:a16="http://schemas.microsoft.com/office/drawing/2014/main" id="{00000000-0008-0000-0600-00003F000000}"/>
            </a:ext>
          </a:extLst>
        </xdr:cNvPr>
        <xdr:cNvSpPr txBox="1"/>
      </xdr:nvSpPr>
      <xdr:spPr>
        <a:xfrm>
          <a:off x="4686300" y="63567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34714</xdr:rowOff>
    </xdr:from>
    <xdr:to>
      <xdr:col>24</xdr:col>
      <xdr:colOff>114300</xdr:colOff>
      <xdr:row>37</xdr:row>
      <xdr:rowOff>136314</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4584700" y="637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161325</xdr:rowOff>
    </xdr:from>
    <xdr:to>
      <xdr:col>19</xdr:col>
      <xdr:colOff>177800</xdr:colOff>
      <xdr:row>33</xdr:row>
      <xdr:rowOff>79745</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908300" y="5647725"/>
          <a:ext cx="889000" cy="89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42243</xdr:rowOff>
    </xdr:from>
    <xdr:to>
      <xdr:col>20</xdr:col>
      <xdr:colOff>38100</xdr:colOff>
      <xdr:row>37</xdr:row>
      <xdr:rowOff>143843</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3746500" y="6385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134969</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3497795" y="6478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79745</xdr:rowOff>
    </xdr:from>
    <xdr:to>
      <xdr:col>15</xdr:col>
      <xdr:colOff>50800</xdr:colOff>
      <xdr:row>34</xdr:row>
      <xdr:rowOff>10208</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019300" y="5737595"/>
          <a:ext cx="889000" cy="101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36807</xdr:rowOff>
    </xdr:from>
    <xdr:to>
      <xdr:col>15</xdr:col>
      <xdr:colOff>101600</xdr:colOff>
      <xdr:row>37</xdr:row>
      <xdr:rowOff>138407</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2857500" y="638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129534</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2608795" y="6473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9989</xdr:rowOff>
    </xdr:from>
    <xdr:to>
      <xdr:col>10</xdr:col>
      <xdr:colOff>114300</xdr:colOff>
      <xdr:row>34</xdr:row>
      <xdr:rowOff>10208</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a:off x="1130300" y="5839289"/>
          <a:ext cx="889000" cy="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40195</xdr:rowOff>
    </xdr:from>
    <xdr:to>
      <xdr:col>10</xdr:col>
      <xdr:colOff>165100</xdr:colOff>
      <xdr:row>37</xdr:row>
      <xdr:rowOff>141795</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968500" y="63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132922</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1719795" y="6476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85381</xdr:rowOff>
    </xdr:from>
    <xdr:to>
      <xdr:col>6</xdr:col>
      <xdr:colOff>38100</xdr:colOff>
      <xdr:row>38</xdr:row>
      <xdr:rowOff>15531</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079500" y="6429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6658</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830795" y="6521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49649</xdr:rowOff>
    </xdr:from>
    <xdr:to>
      <xdr:col>24</xdr:col>
      <xdr:colOff>114300</xdr:colOff>
      <xdr:row>32</xdr:row>
      <xdr:rowOff>151249</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4584700" y="5536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72526</xdr:rowOff>
    </xdr:from>
    <xdr:ext cx="599010" cy="259045"/>
    <xdr:sp macro="" textlink="">
      <xdr:nvSpPr>
        <xdr:cNvPr id="82" name="人件費該当値テキスト">
          <a:extLst>
            <a:ext uri="{FF2B5EF4-FFF2-40B4-BE49-F238E27FC236}">
              <a16:creationId xmlns:a16="http://schemas.microsoft.com/office/drawing/2014/main" id="{00000000-0008-0000-0600-000052000000}"/>
            </a:ext>
          </a:extLst>
        </xdr:cNvPr>
        <xdr:cNvSpPr txBox="1"/>
      </xdr:nvSpPr>
      <xdr:spPr>
        <a:xfrm>
          <a:off x="4686300" y="5387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110525</xdr:rowOff>
    </xdr:from>
    <xdr:to>
      <xdr:col>20</xdr:col>
      <xdr:colOff>38100</xdr:colOff>
      <xdr:row>33</xdr:row>
      <xdr:rowOff>40675</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3746500" y="559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57202</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3497795" y="5372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28945</xdr:rowOff>
    </xdr:from>
    <xdr:to>
      <xdr:col>15</xdr:col>
      <xdr:colOff>101600</xdr:colOff>
      <xdr:row>33</xdr:row>
      <xdr:rowOff>130545</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2857500" y="568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147072</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2608795" y="5462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130858</xdr:rowOff>
    </xdr:from>
    <xdr:to>
      <xdr:col>10</xdr:col>
      <xdr:colOff>165100</xdr:colOff>
      <xdr:row>34</xdr:row>
      <xdr:rowOff>61008</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968500" y="5788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77535</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1719795" y="5563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130639</xdr:rowOff>
    </xdr:from>
    <xdr:to>
      <xdr:col>6</xdr:col>
      <xdr:colOff>38100</xdr:colOff>
      <xdr:row>34</xdr:row>
      <xdr:rowOff>60789</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079500" y="5788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77316</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830795" y="5563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105197</xdr:rowOff>
    </xdr:from>
    <xdr:to>
      <xdr:col>24</xdr:col>
      <xdr:colOff>62865</xdr:colOff>
      <xdr:row>58</xdr:row>
      <xdr:rowOff>124096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849147"/>
          <a:ext cx="1270" cy="1219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127923</xdr:rowOff>
    </xdr:from>
    <xdr:ext cx="599010"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7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124096</xdr:rowOff>
    </xdr:from>
    <xdr:to>
      <xdr:col>24</xdr:col>
      <xdr:colOff>152400</xdr:colOff>
      <xdr:row>58</xdr:row>
      <xdr:rowOff>124096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68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51874</xdr:rowOff>
    </xdr:from>
    <xdr:ext cx="690189"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6243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105197</xdr:rowOff>
    </xdr:from>
    <xdr:to>
      <xdr:col>24</xdr:col>
      <xdr:colOff>152400</xdr:colOff>
      <xdr:row>51</xdr:row>
      <xdr:rowOff>105197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849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148961</xdr:rowOff>
    </xdr:from>
    <xdr:to>
      <xdr:col>24</xdr:col>
      <xdr:colOff>63500</xdr:colOff>
      <xdr:row>56</xdr:row>
      <xdr:rowOff>49278</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578711"/>
          <a:ext cx="838200" cy="71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105741</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8783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127314</xdr:rowOff>
    </xdr:from>
    <xdr:to>
      <xdr:col>24</xdr:col>
      <xdr:colOff>114300</xdr:colOff>
      <xdr:row>58</xdr:row>
      <xdr:rowOff>57464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89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49278</xdr:rowOff>
    </xdr:from>
    <xdr:to>
      <xdr:col>19</xdr:col>
      <xdr:colOff>177800</xdr:colOff>
      <xdr:row>56</xdr:row>
      <xdr:rowOff>76333</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650478"/>
          <a:ext cx="889000" cy="27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126237</xdr:rowOff>
    </xdr:from>
    <xdr:to>
      <xdr:col>20</xdr:col>
      <xdr:colOff>38100</xdr:colOff>
      <xdr:row>58</xdr:row>
      <xdr:rowOff>56387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8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47514</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9991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6304</xdr:rowOff>
    </xdr:from>
    <xdr:to>
      <xdr:col>15</xdr:col>
      <xdr:colOff>50800</xdr:colOff>
      <xdr:row>56</xdr:row>
      <xdr:rowOff>76333</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9607504"/>
          <a:ext cx="889000" cy="70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123597</xdr:rowOff>
    </xdr:from>
    <xdr:to>
      <xdr:col>15</xdr:col>
      <xdr:colOff>101600</xdr:colOff>
      <xdr:row>58</xdr:row>
      <xdr:rowOff>53747</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96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44874</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988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6304</xdr:rowOff>
    </xdr:from>
    <xdr:to>
      <xdr:col>10</xdr:col>
      <xdr:colOff>114300</xdr:colOff>
      <xdr:row>56</xdr:row>
      <xdr:rowOff>65418</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607504"/>
          <a:ext cx="889000" cy="59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128640</xdr:rowOff>
    </xdr:from>
    <xdr:to>
      <xdr:col>10</xdr:col>
      <xdr:colOff>165100</xdr:colOff>
      <xdr:row>58</xdr:row>
      <xdr:rowOff>58790</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90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49917</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994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19835</xdr:rowOff>
    </xdr:from>
    <xdr:to>
      <xdr:col>6</xdr:col>
      <xdr:colOff>38100</xdr:colOff>
      <xdr:row>58</xdr:row>
      <xdr:rowOff>121435</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96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112562</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10056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98161</xdr:rowOff>
    </xdr:from>
    <xdr:to>
      <xdr:col>24</xdr:col>
      <xdr:colOff>114300</xdr:colOff>
      <xdr:row>56</xdr:row>
      <xdr:rowOff>28311</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52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121038</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379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169928</xdr:rowOff>
    </xdr:from>
    <xdr:to>
      <xdr:col>20</xdr:col>
      <xdr:colOff>38100</xdr:colOff>
      <xdr:row>56</xdr:row>
      <xdr:rowOff>100078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59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116605</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9374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25533</xdr:rowOff>
    </xdr:from>
    <xdr:to>
      <xdr:col>15</xdr:col>
      <xdr:colOff>101600</xdr:colOff>
      <xdr:row>56</xdr:row>
      <xdr:rowOff>127133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626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143660</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9401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126954</xdr:rowOff>
    </xdr:from>
    <xdr:to>
      <xdr:col>10</xdr:col>
      <xdr:colOff>165100</xdr:colOff>
      <xdr:row>56</xdr:row>
      <xdr:rowOff>57104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556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73631</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9331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14618</xdr:rowOff>
    </xdr:from>
    <xdr:to>
      <xdr:col>6</xdr:col>
      <xdr:colOff>38100</xdr:colOff>
      <xdr:row>56</xdr:row>
      <xdr:rowOff>116218</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615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132745</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9391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107806</xdr:rowOff>
    </xdr:from>
    <xdr:to>
      <xdr:col>24</xdr:col>
      <xdr:colOff>62865</xdr:colOff>
      <xdr:row>78</xdr:row>
      <xdr:rowOff>134319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452206"/>
          <a:ext cx="1270" cy="1055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138146</xdr:rowOff>
    </xdr:from>
    <xdr:ext cx="469744"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11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134319</xdr:rowOff>
    </xdr:from>
    <xdr:to>
      <xdr:col>24</xdr:col>
      <xdr:colOff>152400</xdr:colOff>
      <xdr:row>78</xdr:row>
      <xdr:rowOff>134319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07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54483</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227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107806</xdr:rowOff>
    </xdr:from>
    <xdr:to>
      <xdr:col>24</xdr:col>
      <xdr:colOff>152400</xdr:colOff>
      <xdr:row>72</xdr:row>
      <xdr:rowOff>107806</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45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59004</xdr:rowOff>
    </xdr:from>
    <xdr:to>
      <xdr:col>24</xdr:col>
      <xdr:colOff>63500</xdr:colOff>
      <xdr:row>77</xdr:row>
      <xdr:rowOff>27152</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089204"/>
          <a:ext cx="838200" cy="139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144645</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3462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166218</xdr:rowOff>
    </xdr:from>
    <xdr:to>
      <xdr:col>24</xdr:col>
      <xdr:colOff>114300</xdr:colOff>
      <xdr:row>78</xdr:row>
      <xdr:rowOff>96368</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36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1305</xdr:rowOff>
    </xdr:from>
    <xdr:to>
      <xdr:col>19</xdr:col>
      <xdr:colOff>177800</xdr:colOff>
      <xdr:row>76</xdr:row>
      <xdr:rowOff>59004</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2517155"/>
          <a:ext cx="889000" cy="57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149817</xdr:rowOff>
    </xdr:from>
    <xdr:to>
      <xdr:col>20</xdr:col>
      <xdr:colOff>38100</xdr:colOff>
      <xdr:row>78</xdr:row>
      <xdr:rowOff>79967</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351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71094</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444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1305</xdr:rowOff>
    </xdr:from>
    <xdr:to>
      <xdr:col>15</xdr:col>
      <xdr:colOff>50800</xdr:colOff>
      <xdr:row>74</xdr:row>
      <xdr:rowOff>111609</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2517155"/>
          <a:ext cx="889000" cy="281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153603</xdr:rowOff>
    </xdr:from>
    <xdr:to>
      <xdr:col>15</xdr:col>
      <xdr:colOff>101600</xdr:colOff>
      <xdr:row>78</xdr:row>
      <xdr:rowOff>83753</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35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74880</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447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111609</xdr:rowOff>
    </xdr:from>
    <xdr:to>
      <xdr:col>10</xdr:col>
      <xdr:colOff>114300</xdr:colOff>
      <xdr:row>76</xdr:row>
      <xdr:rowOff>23571</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2798909"/>
          <a:ext cx="889000" cy="254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158865</xdr:rowOff>
    </xdr:from>
    <xdr:to>
      <xdr:col>10</xdr:col>
      <xdr:colOff>165100</xdr:colOff>
      <xdr:row>78</xdr:row>
      <xdr:rowOff>89015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80142</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453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150955</xdr:rowOff>
    </xdr:from>
    <xdr:to>
      <xdr:col>6</xdr:col>
      <xdr:colOff>38100</xdr:colOff>
      <xdr:row>78</xdr:row>
      <xdr:rowOff>81105</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5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72232</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44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147802</xdr:rowOff>
    </xdr:from>
    <xdr:to>
      <xdr:col>24</xdr:col>
      <xdr:colOff>114300</xdr:colOff>
      <xdr:row>77</xdr:row>
      <xdr:rowOff>77952</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17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170679</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029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8204</xdr:rowOff>
    </xdr:from>
    <xdr:to>
      <xdr:col>20</xdr:col>
      <xdr:colOff>38100</xdr:colOff>
      <xdr:row>76</xdr:row>
      <xdr:rowOff>109804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0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126331</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281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121955</xdr:rowOff>
    </xdr:from>
    <xdr:to>
      <xdr:col>15</xdr:col>
      <xdr:colOff>101600</xdr:colOff>
      <xdr:row>73</xdr:row>
      <xdr:rowOff>52105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246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68632</xdr:rowOff>
    </xdr:from>
    <xdr:ext cx="59901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08795" y="12241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60809</xdr:rowOff>
    </xdr:from>
    <xdr:to>
      <xdr:col>10</xdr:col>
      <xdr:colOff>165100</xdr:colOff>
      <xdr:row>74</xdr:row>
      <xdr:rowOff>162409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2748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7486</xdr:rowOff>
    </xdr:from>
    <xdr:ext cx="599010"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19795" y="12523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144221</xdr:rowOff>
    </xdr:from>
    <xdr:to>
      <xdr:col>6</xdr:col>
      <xdr:colOff>38100</xdr:colOff>
      <xdr:row>76</xdr:row>
      <xdr:rowOff>74371</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002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90898</xdr:rowOff>
    </xdr:from>
    <xdr:ext cx="599010"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30795" y="12778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165488</xdr:rowOff>
    </xdr:from>
    <xdr:to>
      <xdr:col>24</xdr:col>
      <xdr:colOff>62865</xdr:colOff>
      <xdr:row>98</xdr:row>
      <xdr:rowOff>136271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424538"/>
          <a:ext cx="1270" cy="1513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140098</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4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136271</xdr:rowOff>
    </xdr:from>
    <xdr:to>
      <xdr:col>24</xdr:col>
      <xdr:colOff>152400</xdr:colOff>
      <xdr:row>98</xdr:row>
      <xdr:rowOff>136271</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38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112165</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199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165488</xdr:rowOff>
    </xdr:from>
    <xdr:to>
      <xdr:col>24</xdr:col>
      <xdr:colOff>152400</xdr:colOff>
      <xdr:row>89</xdr:row>
      <xdr:rowOff>165488</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424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114292</xdr:rowOff>
    </xdr:from>
    <xdr:to>
      <xdr:col>24</xdr:col>
      <xdr:colOff>63500</xdr:colOff>
      <xdr:row>97</xdr:row>
      <xdr:rowOff>117264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744942"/>
          <a:ext cx="8382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142398</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087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119521</xdr:rowOff>
    </xdr:from>
    <xdr:to>
      <xdr:col>24</xdr:col>
      <xdr:colOff>114300</xdr:colOff>
      <xdr:row>95</xdr:row>
      <xdr:rowOff>49671</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235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91357</xdr:rowOff>
    </xdr:from>
    <xdr:to>
      <xdr:col>19</xdr:col>
      <xdr:colOff>177800</xdr:colOff>
      <xdr:row>97</xdr:row>
      <xdr:rowOff>117264</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2908300" y="16722007"/>
          <a:ext cx="889000" cy="25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137004</xdr:rowOff>
    </xdr:from>
    <xdr:to>
      <xdr:col>20</xdr:col>
      <xdr:colOff>38100</xdr:colOff>
      <xdr:row>95</xdr:row>
      <xdr:rowOff>67154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25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83681</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028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56000</xdr:rowOff>
    </xdr:from>
    <xdr:to>
      <xdr:col>15</xdr:col>
      <xdr:colOff>50800</xdr:colOff>
      <xdr:row>97</xdr:row>
      <xdr:rowOff>91357</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019300" y="16686650"/>
          <a:ext cx="889000" cy="35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148510</xdr:rowOff>
    </xdr:from>
    <xdr:to>
      <xdr:col>15</xdr:col>
      <xdr:colOff>101600</xdr:colOff>
      <xdr:row>95</xdr:row>
      <xdr:rowOff>78660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26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95187</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04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56000</xdr:rowOff>
    </xdr:from>
    <xdr:to>
      <xdr:col>10</xdr:col>
      <xdr:colOff>114300</xdr:colOff>
      <xdr:row>97</xdr:row>
      <xdr:rowOff>154298</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686650"/>
          <a:ext cx="889000" cy="9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135491</xdr:rowOff>
    </xdr:from>
    <xdr:to>
      <xdr:col>10</xdr:col>
      <xdr:colOff>165100</xdr:colOff>
      <xdr:row>95</xdr:row>
      <xdr:rowOff>65641</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25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82168</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02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49374</xdr:rowOff>
    </xdr:from>
    <xdr:to>
      <xdr:col>6</xdr:col>
      <xdr:colOff>38100</xdr:colOff>
      <xdr:row>95</xdr:row>
      <xdr:rowOff>150974</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33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167501</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112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63492</xdr:rowOff>
    </xdr:from>
    <xdr:to>
      <xdr:col>24</xdr:col>
      <xdr:colOff>114300</xdr:colOff>
      <xdr:row>97</xdr:row>
      <xdr:rowOff>165092</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69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41919</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67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66464</xdr:rowOff>
    </xdr:from>
    <xdr:to>
      <xdr:col>20</xdr:col>
      <xdr:colOff>38100</xdr:colOff>
      <xdr:row>97</xdr:row>
      <xdr:rowOff>168064</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69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159191</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78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40557</xdr:rowOff>
    </xdr:from>
    <xdr:to>
      <xdr:col>15</xdr:col>
      <xdr:colOff>101600</xdr:colOff>
      <xdr:row>97</xdr:row>
      <xdr:rowOff>142157</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67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133284</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76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5200</xdr:rowOff>
    </xdr:from>
    <xdr:to>
      <xdr:col>10</xdr:col>
      <xdr:colOff>165100</xdr:colOff>
      <xdr:row>97</xdr:row>
      <xdr:rowOff>106800</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63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97927</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728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103498</xdr:rowOff>
    </xdr:from>
    <xdr:to>
      <xdr:col>6</xdr:col>
      <xdr:colOff>38100</xdr:colOff>
      <xdr:row>98</xdr:row>
      <xdr:rowOff>33648</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73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24775</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826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103465</xdr:rowOff>
    </xdr:from>
    <xdr:to>
      <xdr:col>54</xdr:col>
      <xdr:colOff>189865</xdr:colOff>
      <xdr:row>38</xdr:row>
      <xdr:rowOff>123399</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246965"/>
          <a:ext cx="1270" cy="1391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127226</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642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123399</xdr:rowOff>
    </xdr:from>
    <xdr:to>
      <xdr:col>55</xdr:col>
      <xdr:colOff>88900</xdr:colOff>
      <xdr:row>38</xdr:row>
      <xdr:rowOff>123399</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638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50142</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022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103465</xdr:rowOff>
    </xdr:from>
    <xdr:to>
      <xdr:col>55</xdr:col>
      <xdr:colOff>88900</xdr:colOff>
      <xdr:row>30</xdr:row>
      <xdr:rowOff>103465</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246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90448</xdr:rowOff>
    </xdr:from>
    <xdr:to>
      <xdr:col>55</xdr:col>
      <xdr:colOff>0</xdr:colOff>
      <xdr:row>35</xdr:row>
      <xdr:rowOff>40775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5919748"/>
          <a:ext cx="838200" cy="121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119200</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2914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140773</xdr:rowOff>
    </xdr:from>
    <xdr:to>
      <xdr:col>55</xdr:col>
      <xdr:colOff>50800</xdr:colOff>
      <xdr:row>37</xdr:row>
      <xdr:rowOff>70923</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312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40775</xdr:rowOff>
    </xdr:from>
    <xdr:to>
      <xdr:col>50</xdr:col>
      <xdr:colOff>114300</xdr:colOff>
      <xdr:row>35</xdr:row>
      <xdr:rowOff>48620</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041525"/>
          <a:ext cx="889000" cy="7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136531</xdr:rowOff>
    </xdr:from>
    <xdr:to>
      <xdr:col>50</xdr:col>
      <xdr:colOff>165100</xdr:colOff>
      <xdr:row>37</xdr:row>
      <xdr:rowOff>66681</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30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57808</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401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3159</xdr:rowOff>
    </xdr:from>
    <xdr:to>
      <xdr:col>45</xdr:col>
      <xdr:colOff>177800</xdr:colOff>
      <xdr:row>35</xdr:row>
      <xdr:rowOff>48620</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7861300" y="6003909"/>
          <a:ext cx="889000" cy="45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163841</xdr:rowOff>
    </xdr:from>
    <xdr:to>
      <xdr:col>46</xdr:col>
      <xdr:colOff>38100</xdr:colOff>
      <xdr:row>37</xdr:row>
      <xdr:rowOff>93991</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33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85118</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428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3315</xdr:rowOff>
    </xdr:from>
    <xdr:to>
      <xdr:col>41</xdr:col>
      <xdr:colOff>50800</xdr:colOff>
      <xdr:row>35</xdr:row>
      <xdr:rowOff>3159</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6972300" y="5489715"/>
          <a:ext cx="889000" cy="514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167344</xdr:rowOff>
    </xdr:from>
    <xdr:to>
      <xdr:col>41</xdr:col>
      <xdr:colOff>101600</xdr:colOff>
      <xdr:row>37</xdr:row>
      <xdr:rowOff>97494</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33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88621</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432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2137</xdr:rowOff>
    </xdr:from>
    <xdr:to>
      <xdr:col>36</xdr:col>
      <xdr:colOff>165100</xdr:colOff>
      <xdr:row>37</xdr:row>
      <xdr:rowOff>103737</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34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94864</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438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39648</xdr:rowOff>
    </xdr:from>
    <xdr:to>
      <xdr:col>55</xdr:col>
      <xdr:colOff>50800</xdr:colOff>
      <xdr:row>34</xdr:row>
      <xdr:rowOff>141248</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586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62525</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5720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161425</xdr:rowOff>
    </xdr:from>
    <xdr:to>
      <xdr:col>50</xdr:col>
      <xdr:colOff>165100</xdr:colOff>
      <xdr:row>35</xdr:row>
      <xdr:rowOff>91575</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599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108102</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5765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169270</xdr:rowOff>
    </xdr:from>
    <xdr:to>
      <xdr:col>46</xdr:col>
      <xdr:colOff>38100</xdr:colOff>
      <xdr:row>35</xdr:row>
      <xdr:rowOff>99420</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599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115947</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5773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123809</xdr:rowOff>
    </xdr:from>
    <xdr:to>
      <xdr:col>41</xdr:col>
      <xdr:colOff>101600</xdr:colOff>
      <xdr:row>35</xdr:row>
      <xdr:rowOff>53959</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5953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70486</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5728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123965</xdr:rowOff>
    </xdr:from>
    <xdr:to>
      <xdr:col>36</xdr:col>
      <xdr:colOff>165100</xdr:colOff>
      <xdr:row>32</xdr:row>
      <xdr:rowOff>54115</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543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30</xdr:row>
      <xdr:rowOff>70642</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72795" y="5214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45606</xdr:rowOff>
    </xdr:from>
    <xdr:to>
      <xdr:col>54</xdr:col>
      <xdr:colOff>189865</xdr:colOff>
      <xdr:row>58</xdr:row>
      <xdr:rowOff>134101</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789556"/>
          <a:ext cx="1270" cy="1288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137928</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82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134101</xdr:rowOff>
    </xdr:from>
    <xdr:to>
      <xdr:col>55</xdr:col>
      <xdr:colOff>88900</xdr:colOff>
      <xdr:row>58</xdr:row>
      <xdr:rowOff>134101</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78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163733</xdr:rowOff>
    </xdr:from>
    <xdr:ext cx="690189"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5647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2,830,806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45606</xdr:rowOff>
    </xdr:from>
    <xdr:to>
      <xdr:col>55</xdr:col>
      <xdr:colOff>88900</xdr:colOff>
      <xdr:row>51</xdr:row>
      <xdr:rowOff>45606</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789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68297</xdr:rowOff>
    </xdr:from>
    <xdr:to>
      <xdr:col>55</xdr:col>
      <xdr:colOff>0</xdr:colOff>
      <xdr:row>57</xdr:row>
      <xdr:rowOff>42876</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9669497"/>
          <a:ext cx="838200" cy="146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93873</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8665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115446</xdr:rowOff>
    </xdr:from>
    <xdr:to>
      <xdr:col>55</xdr:col>
      <xdr:colOff>50800</xdr:colOff>
      <xdr:row>58</xdr:row>
      <xdr:rowOff>45596</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88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68297</xdr:rowOff>
    </xdr:from>
    <xdr:to>
      <xdr:col>50</xdr:col>
      <xdr:colOff>114300</xdr:colOff>
      <xdr:row>56</xdr:row>
      <xdr:rowOff>86623</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9669497"/>
          <a:ext cx="889000" cy="18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127882</xdr:rowOff>
    </xdr:from>
    <xdr:to>
      <xdr:col>50</xdr:col>
      <xdr:colOff>165100</xdr:colOff>
      <xdr:row>58</xdr:row>
      <xdr:rowOff>58032</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90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49159</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993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86623</xdr:rowOff>
    </xdr:from>
    <xdr:to>
      <xdr:col>45</xdr:col>
      <xdr:colOff>177800</xdr:colOff>
      <xdr:row>57</xdr:row>
      <xdr:rowOff>27256</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9687823"/>
          <a:ext cx="889000" cy="11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115272</xdr:rowOff>
    </xdr:from>
    <xdr:to>
      <xdr:col>46</xdr:col>
      <xdr:colOff>38100</xdr:colOff>
      <xdr:row>58</xdr:row>
      <xdr:rowOff>45422</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88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36549</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980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163194</xdr:rowOff>
    </xdr:from>
    <xdr:to>
      <xdr:col>41</xdr:col>
      <xdr:colOff>50800</xdr:colOff>
      <xdr:row>57</xdr:row>
      <xdr:rowOff>27256</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9421494"/>
          <a:ext cx="889000" cy="378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118481</xdr:rowOff>
    </xdr:from>
    <xdr:to>
      <xdr:col>41</xdr:col>
      <xdr:colOff>101600</xdr:colOff>
      <xdr:row>58</xdr:row>
      <xdr:rowOff>48631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891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39758</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983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132124</xdr:rowOff>
    </xdr:from>
    <xdr:to>
      <xdr:col>36</xdr:col>
      <xdr:colOff>165100</xdr:colOff>
      <xdr:row>58</xdr:row>
      <xdr:rowOff>62274</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904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53401</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997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163526</xdr:rowOff>
    </xdr:from>
    <xdr:to>
      <xdr:col>55</xdr:col>
      <xdr:colOff>50800</xdr:colOff>
      <xdr:row>57</xdr:row>
      <xdr:rowOff>93676</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764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14953</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616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17497</xdr:rowOff>
    </xdr:from>
    <xdr:to>
      <xdr:col>50</xdr:col>
      <xdr:colOff>165100</xdr:colOff>
      <xdr:row>56</xdr:row>
      <xdr:rowOff>119097</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618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135624</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9393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35823</xdr:rowOff>
    </xdr:from>
    <xdr:to>
      <xdr:col>46</xdr:col>
      <xdr:colOff>38100</xdr:colOff>
      <xdr:row>56</xdr:row>
      <xdr:rowOff>137423</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63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153950</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9412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147906</xdr:rowOff>
    </xdr:from>
    <xdr:to>
      <xdr:col>41</xdr:col>
      <xdr:colOff>101600</xdr:colOff>
      <xdr:row>57</xdr:row>
      <xdr:rowOff>78056</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749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94583</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9524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112394</xdr:rowOff>
    </xdr:from>
    <xdr:to>
      <xdr:col>36</xdr:col>
      <xdr:colOff>165100</xdr:colOff>
      <xdr:row>55</xdr:row>
      <xdr:rowOff>42544</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37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150205</xdr:colOff>
      <xdr:row>53</xdr:row>
      <xdr:rowOff>59071</xdr:rowOff>
    </xdr:from>
    <xdr:ext cx="690189"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27205" y="914592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133965</xdr:rowOff>
    </xdr:from>
    <xdr:to>
      <xdr:col>54</xdr:col>
      <xdr:colOff>189865</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306915"/>
          <a:ext cx="1270" cy="1282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80642</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821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133965</xdr:rowOff>
    </xdr:from>
    <xdr:to>
      <xdr:col>55</xdr:col>
      <xdr:colOff>88900</xdr:colOff>
      <xdr:row>71</xdr:row>
      <xdr:rowOff>133965</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30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8532</xdr:rowOff>
    </xdr:from>
    <xdr:to>
      <xdr:col>55</xdr:col>
      <xdr:colOff>0</xdr:colOff>
      <xdr:row>78</xdr:row>
      <xdr:rowOff>59541</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2867282"/>
          <a:ext cx="838200" cy="565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159585</xdr:rowOff>
    </xdr:from>
    <xdr:ext cx="599010"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3612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9708</xdr:rowOff>
    </xdr:from>
    <xdr:to>
      <xdr:col>55</xdr:col>
      <xdr:colOff>50800</xdr:colOff>
      <xdr:row>78</xdr:row>
      <xdr:rowOff>111308</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3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100136</xdr:rowOff>
    </xdr:from>
    <xdr:to>
      <xdr:col>50</xdr:col>
      <xdr:colOff>114300</xdr:colOff>
      <xdr:row>78</xdr:row>
      <xdr:rowOff>59541</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2787436"/>
          <a:ext cx="889000" cy="645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21755</xdr:rowOff>
    </xdr:from>
    <xdr:to>
      <xdr:col>50</xdr:col>
      <xdr:colOff>165100</xdr:colOff>
      <xdr:row>78</xdr:row>
      <xdr:rowOff>123355</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39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78</xdr:row>
      <xdr:rowOff>114482</xdr:rowOff>
    </xdr:from>
    <xdr:ext cx="599010"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39795" y="13487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100136</xdr:rowOff>
    </xdr:from>
    <xdr:to>
      <xdr:col>45</xdr:col>
      <xdr:colOff>177800</xdr:colOff>
      <xdr:row>76</xdr:row>
      <xdr:rowOff>26888</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7861300" y="12787436"/>
          <a:ext cx="889000" cy="26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8692</xdr:rowOff>
    </xdr:from>
    <xdr:to>
      <xdr:col>46</xdr:col>
      <xdr:colOff>38100</xdr:colOff>
      <xdr:row>78</xdr:row>
      <xdr:rowOff>110292</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381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78</xdr:row>
      <xdr:rowOff>101419</xdr:rowOff>
    </xdr:from>
    <xdr:ext cx="59901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50795" y="13474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52827</xdr:rowOff>
    </xdr:from>
    <xdr:to>
      <xdr:col>41</xdr:col>
      <xdr:colOff>50800</xdr:colOff>
      <xdr:row>76</xdr:row>
      <xdr:rowOff>26888</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2054327"/>
          <a:ext cx="889000" cy="1002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13072</xdr:rowOff>
    </xdr:from>
    <xdr:to>
      <xdr:col>41</xdr:col>
      <xdr:colOff>101600</xdr:colOff>
      <xdr:row>78</xdr:row>
      <xdr:rowOff>114672</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38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105799</xdr:rowOff>
    </xdr:from>
    <xdr:ext cx="59901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61795" y="13478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17207</xdr:rowOff>
    </xdr:from>
    <xdr:to>
      <xdr:col>36</xdr:col>
      <xdr:colOff>165100</xdr:colOff>
      <xdr:row>78</xdr:row>
      <xdr:rowOff>118807</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78</xdr:row>
      <xdr:rowOff>109934</xdr:rowOff>
    </xdr:from>
    <xdr:ext cx="59901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672795" y="13483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129182</xdr:rowOff>
    </xdr:from>
    <xdr:to>
      <xdr:col>55</xdr:col>
      <xdr:colOff>50800</xdr:colOff>
      <xdr:row>75</xdr:row>
      <xdr:rowOff>59332</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281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152059</xdr:rowOff>
    </xdr:from>
    <xdr:ext cx="599010"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2667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8741</xdr:rowOff>
    </xdr:from>
    <xdr:to>
      <xdr:col>50</xdr:col>
      <xdr:colOff>165100</xdr:colOff>
      <xdr:row>78</xdr:row>
      <xdr:rowOff>110341</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381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126868</xdr:rowOff>
    </xdr:from>
    <xdr:ext cx="59901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39795" y="13157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49336</xdr:rowOff>
    </xdr:from>
    <xdr:to>
      <xdr:col>46</xdr:col>
      <xdr:colOff>38100</xdr:colOff>
      <xdr:row>74</xdr:row>
      <xdr:rowOff>150936</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273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72</xdr:row>
      <xdr:rowOff>167463</xdr:rowOff>
    </xdr:from>
    <xdr:ext cx="59901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50795" y="12511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147538</xdr:rowOff>
    </xdr:from>
    <xdr:to>
      <xdr:col>41</xdr:col>
      <xdr:colOff>101600</xdr:colOff>
      <xdr:row>76</xdr:row>
      <xdr:rowOff>77688</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00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74</xdr:row>
      <xdr:rowOff>94215</xdr:rowOff>
    </xdr:from>
    <xdr:ext cx="59901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61795" y="12781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70</xdr:row>
      <xdr:rowOff>2027</xdr:rowOff>
    </xdr:from>
    <xdr:to>
      <xdr:col>36</xdr:col>
      <xdr:colOff>165100</xdr:colOff>
      <xdr:row>70</xdr:row>
      <xdr:rowOff>103627</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2003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150205</xdr:colOff>
      <xdr:row>68</xdr:row>
      <xdr:rowOff>120154</xdr:rowOff>
    </xdr:from>
    <xdr:ext cx="690189"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627205" y="117787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26222</xdr:rowOff>
    </xdr:from>
    <xdr:to>
      <xdr:col>54</xdr:col>
      <xdr:colOff>189865</xdr:colOff>
      <xdr:row>98</xdr:row>
      <xdr:rowOff>138246</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799622"/>
          <a:ext cx="1270" cy="114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142073</xdr:rowOff>
    </xdr:from>
    <xdr:ext cx="469744"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4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138246</xdr:rowOff>
    </xdr:from>
    <xdr:to>
      <xdr:col>55</xdr:col>
      <xdr:colOff>88900</xdr:colOff>
      <xdr:row>98</xdr:row>
      <xdr:rowOff>138246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4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144349</xdr:rowOff>
    </xdr:from>
    <xdr:ext cx="690189"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57484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2,498,202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26222</xdr:rowOff>
    </xdr:from>
    <xdr:to>
      <xdr:col>55</xdr:col>
      <xdr:colOff>88900</xdr:colOff>
      <xdr:row>92</xdr:row>
      <xdr:rowOff>26222</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799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143952</xdr:rowOff>
    </xdr:from>
    <xdr:to>
      <xdr:col>55</xdr:col>
      <xdr:colOff>0</xdr:colOff>
      <xdr:row>98</xdr:row>
      <xdr:rowOff>132290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9639300" y="16603152"/>
          <a:ext cx="838200" cy="33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34014</xdr:rowOff>
    </xdr:from>
    <xdr:ext cx="599010"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6646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11137</xdr:rowOff>
    </xdr:from>
    <xdr:to>
      <xdr:col>55</xdr:col>
      <xdr:colOff>50800</xdr:colOff>
      <xdr:row>98</xdr:row>
      <xdr:rowOff>112737</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81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143952</xdr:rowOff>
    </xdr:from>
    <xdr:to>
      <xdr:col>50</xdr:col>
      <xdr:colOff>114300</xdr:colOff>
      <xdr:row>98</xdr:row>
      <xdr:rowOff>35922</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8750300" y="16603152"/>
          <a:ext cx="889000" cy="234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18607</xdr:rowOff>
    </xdr:from>
    <xdr:to>
      <xdr:col>50</xdr:col>
      <xdr:colOff>165100</xdr:colOff>
      <xdr:row>98</xdr:row>
      <xdr:rowOff>120207</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820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111334</xdr:rowOff>
    </xdr:from>
    <xdr:ext cx="59901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39795" y="16913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35922</xdr:rowOff>
    </xdr:from>
    <xdr:to>
      <xdr:col>45</xdr:col>
      <xdr:colOff>177800</xdr:colOff>
      <xdr:row>98</xdr:row>
      <xdr:rowOff>47295</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7861300" y="16838022"/>
          <a:ext cx="889000" cy="11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12579</xdr:rowOff>
    </xdr:from>
    <xdr:to>
      <xdr:col>46</xdr:col>
      <xdr:colOff>38100</xdr:colOff>
      <xdr:row>98</xdr:row>
      <xdr:rowOff>114179</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81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105306</xdr:rowOff>
    </xdr:from>
    <xdr:ext cx="59901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50795" y="16907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30590</xdr:rowOff>
    </xdr:from>
    <xdr:to>
      <xdr:col>41</xdr:col>
      <xdr:colOff>50800</xdr:colOff>
      <xdr:row>98</xdr:row>
      <xdr:rowOff>47295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6972300" y="16832690"/>
          <a:ext cx="889000" cy="16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16725</xdr:rowOff>
    </xdr:from>
    <xdr:to>
      <xdr:col>41</xdr:col>
      <xdr:colOff>101600</xdr:colOff>
      <xdr:row>98</xdr:row>
      <xdr:rowOff>118325</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81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109452</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61795" y="16911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30533</xdr:rowOff>
    </xdr:from>
    <xdr:to>
      <xdr:col>36</xdr:col>
      <xdr:colOff>165100</xdr:colOff>
      <xdr:row>98</xdr:row>
      <xdr:rowOff>132133</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832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123260</xdr:rowOff>
    </xdr:from>
    <xdr:ext cx="59901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672795" y="16925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81490</xdr:rowOff>
    </xdr:from>
    <xdr:to>
      <xdr:col>55</xdr:col>
      <xdr:colOff>50800</xdr:colOff>
      <xdr:row>99</xdr:row>
      <xdr:rowOff>11640</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88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167867</xdr:rowOff>
    </xdr:from>
    <xdr:ext cx="534377"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798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93152</xdr:rowOff>
    </xdr:from>
    <xdr:to>
      <xdr:col>50</xdr:col>
      <xdr:colOff>165100</xdr:colOff>
      <xdr:row>97</xdr:row>
      <xdr:rowOff>23302</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55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39829</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39795" y="16327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156572</xdr:rowOff>
    </xdr:from>
    <xdr:to>
      <xdr:col>46</xdr:col>
      <xdr:colOff>38100</xdr:colOff>
      <xdr:row>98</xdr:row>
      <xdr:rowOff>86722</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787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103249</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50795" y="1656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167945</xdr:rowOff>
    </xdr:from>
    <xdr:to>
      <xdr:col>41</xdr:col>
      <xdr:colOff>101600</xdr:colOff>
      <xdr:row>98</xdr:row>
      <xdr:rowOff>98095</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79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114622</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61795" y="16573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151240</xdr:rowOff>
    </xdr:from>
    <xdr:to>
      <xdr:col>36</xdr:col>
      <xdr:colOff>165100</xdr:colOff>
      <xdr:row>98</xdr:row>
      <xdr:rowOff>81390</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78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97917</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672795" y="16557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81949</xdr:rowOff>
    </xdr:from>
    <xdr:to>
      <xdr:col>85</xdr:col>
      <xdr:colOff>126364</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flipV="1">
          <a:off x="16317595" y="5396899"/>
          <a:ext cx="1269" cy="1257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153755</xdr:rowOff>
    </xdr:from>
    <xdr:ext cx="249299" cy="259045"/>
    <xdr:sp macro="" textlink="">
      <xdr:nvSpPr>
        <xdr:cNvPr id="508" name="災害復旧事業費最小値テキスト">
          <a:extLst>
            <a:ext uri="{FF2B5EF4-FFF2-40B4-BE49-F238E27FC236}">
              <a16:creationId xmlns:a16="http://schemas.microsoft.com/office/drawing/2014/main" id="{00000000-0008-0000-0600-0000FC010000}"/>
            </a:ext>
          </a:extLst>
        </xdr:cNvPr>
        <xdr:cNvSpPr txBox="1"/>
      </xdr:nvSpPr>
      <xdr:spPr>
        <a:xfrm>
          <a:off x="16370300" y="666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28626</xdr:rowOff>
    </xdr:from>
    <xdr:ext cx="599010" cy="259045"/>
    <xdr:sp macro="" textlink="">
      <xdr:nvSpPr>
        <xdr:cNvPr id="510" name="災害復旧事業費最大値テキスト">
          <a:extLst>
            <a:ext uri="{FF2B5EF4-FFF2-40B4-BE49-F238E27FC236}">
              <a16:creationId xmlns:a16="http://schemas.microsoft.com/office/drawing/2014/main" id="{00000000-0008-0000-0600-0000FE010000}"/>
            </a:ext>
          </a:extLst>
        </xdr:cNvPr>
        <xdr:cNvSpPr txBox="1"/>
      </xdr:nvSpPr>
      <xdr:spPr>
        <a:xfrm>
          <a:off x="16370300" y="5172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81949</xdr:rowOff>
    </xdr:from>
    <xdr:to>
      <xdr:col>86</xdr:col>
      <xdr:colOff>25400</xdr:colOff>
      <xdr:row>31</xdr:row>
      <xdr:rowOff>81949</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5396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81949</xdr:rowOff>
    </xdr:from>
    <xdr:to>
      <xdr:col>85</xdr:col>
      <xdr:colOff>127000</xdr:colOff>
      <xdr:row>35</xdr:row>
      <xdr:rowOff>147831</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5481300" y="5396899"/>
          <a:ext cx="838200" cy="751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26755</xdr:rowOff>
    </xdr:from>
    <xdr:ext cx="534377" cy="259045"/>
    <xdr:sp macro="" textlink="">
      <xdr:nvSpPr>
        <xdr:cNvPr id="513" name="災害復旧事業費平均値テキスト">
          <a:extLst>
            <a:ext uri="{FF2B5EF4-FFF2-40B4-BE49-F238E27FC236}">
              <a16:creationId xmlns:a16="http://schemas.microsoft.com/office/drawing/2014/main" id="{00000000-0008-0000-0600-000001020000}"/>
            </a:ext>
          </a:extLst>
        </xdr:cNvPr>
        <xdr:cNvSpPr txBox="1"/>
      </xdr:nvSpPr>
      <xdr:spPr>
        <a:xfrm>
          <a:off x="16370300" y="6541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48328</xdr:rowOff>
    </xdr:from>
    <xdr:to>
      <xdr:col>85</xdr:col>
      <xdr:colOff>177800</xdr:colOff>
      <xdr:row>38</xdr:row>
      <xdr:rowOff>149928</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6268700" y="6563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147831</xdr:rowOff>
    </xdr:from>
    <xdr:to>
      <xdr:col>81</xdr:col>
      <xdr:colOff>50800</xdr:colOff>
      <xdr:row>38</xdr:row>
      <xdr:rowOff>32313</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4592300" y="6148581"/>
          <a:ext cx="889000" cy="398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51519</xdr:rowOff>
    </xdr:from>
    <xdr:to>
      <xdr:col>81</xdr:col>
      <xdr:colOff>101600</xdr:colOff>
      <xdr:row>38</xdr:row>
      <xdr:rowOff>153119</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5430500" y="656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144246</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5214111" y="6659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21985</xdr:rowOff>
    </xdr:from>
    <xdr:to>
      <xdr:col>76</xdr:col>
      <xdr:colOff>114300</xdr:colOff>
      <xdr:row>38</xdr:row>
      <xdr:rowOff>32313</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3703300" y="6537085"/>
          <a:ext cx="889000" cy="10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53959</xdr:rowOff>
    </xdr:from>
    <xdr:to>
      <xdr:col>76</xdr:col>
      <xdr:colOff>165100</xdr:colOff>
      <xdr:row>38</xdr:row>
      <xdr:rowOff>155559</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4541500" y="6569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146686</xdr:rowOff>
    </xdr:from>
    <xdr:ext cx="534377"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325111" y="6661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152664</xdr:rowOff>
    </xdr:from>
    <xdr:to>
      <xdr:col>71</xdr:col>
      <xdr:colOff>177800</xdr:colOff>
      <xdr:row>38</xdr:row>
      <xdr:rowOff>21985</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814300" y="5296164"/>
          <a:ext cx="889000" cy="1240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63953</xdr:rowOff>
    </xdr:from>
    <xdr:to>
      <xdr:col>72</xdr:col>
      <xdr:colOff>38100</xdr:colOff>
      <xdr:row>38</xdr:row>
      <xdr:rowOff>165553</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3652500" y="6579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156680</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436111" y="6671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55673</xdr:rowOff>
    </xdr:from>
    <xdr:to>
      <xdr:col>67</xdr:col>
      <xdr:colOff>101600</xdr:colOff>
      <xdr:row>38</xdr:row>
      <xdr:rowOff>157273</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2763500" y="657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148400</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547111" y="666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31</xdr:row>
      <xdr:rowOff>31149</xdr:rowOff>
    </xdr:from>
    <xdr:to>
      <xdr:col>85</xdr:col>
      <xdr:colOff>177800</xdr:colOff>
      <xdr:row>31</xdr:row>
      <xdr:rowOff>132749</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6268700" y="5346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155626</xdr:rowOff>
    </xdr:from>
    <xdr:ext cx="599010" cy="259045"/>
    <xdr:sp macro="" textlink="">
      <xdr:nvSpPr>
        <xdr:cNvPr id="532" name="災害復旧事業費該当値テキスト">
          <a:extLst>
            <a:ext uri="{FF2B5EF4-FFF2-40B4-BE49-F238E27FC236}">
              <a16:creationId xmlns:a16="http://schemas.microsoft.com/office/drawing/2014/main" id="{00000000-0008-0000-0600-000014020000}"/>
            </a:ext>
          </a:extLst>
        </xdr:cNvPr>
        <xdr:cNvSpPr txBox="1"/>
      </xdr:nvSpPr>
      <xdr:spPr>
        <a:xfrm>
          <a:off x="16370300" y="5299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97031</xdr:rowOff>
    </xdr:from>
    <xdr:to>
      <xdr:col>81</xdr:col>
      <xdr:colOff>101600</xdr:colOff>
      <xdr:row>36</xdr:row>
      <xdr:rowOff>27181</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5430500" y="609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34</xdr:row>
      <xdr:rowOff>43708</xdr:rowOff>
    </xdr:from>
    <xdr:ext cx="59901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181795" y="5873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152963</xdr:rowOff>
    </xdr:from>
    <xdr:to>
      <xdr:col>76</xdr:col>
      <xdr:colOff>165100</xdr:colOff>
      <xdr:row>38</xdr:row>
      <xdr:rowOff>83113</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4541500" y="6496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99640</xdr:rowOff>
    </xdr:from>
    <xdr:ext cx="534377"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325111" y="6271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142635</xdr:rowOff>
    </xdr:from>
    <xdr:to>
      <xdr:col>72</xdr:col>
      <xdr:colOff>38100</xdr:colOff>
      <xdr:row>38</xdr:row>
      <xdr:rowOff>72785</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3652500" y="648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89312</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436111" y="6261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30</xdr:row>
      <xdr:rowOff>101864</xdr:rowOff>
    </xdr:from>
    <xdr:to>
      <xdr:col>67</xdr:col>
      <xdr:colOff>101600</xdr:colOff>
      <xdr:row>31</xdr:row>
      <xdr:rowOff>32014</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2763500" y="524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29</xdr:row>
      <xdr:rowOff>48541</xdr:rowOff>
    </xdr:from>
    <xdr:ext cx="59901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514795" y="5020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56</xdr:row>
      <xdr:rowOff>144434</xdr:rowOff>
    </xdr:from>
    <xdr:ext cx="31290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33094" y="9745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54</xdr:row>
      <xdr:rowOff>160762</xdr:rowOff>
    </xdr:from>
    <xdr:ext cx="31290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33094" y="941906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5642</xdr:rowOff>
    </xdr:from>
    <xdr:ext cx="31290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33094" y="909249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21970</xdr:rowOff>
    </xdr:from>
    <xdr:ext cx="31290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33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38299</xdr:rowOff>
    </xdr:from>
    <xdr:ext cx="37702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068974" y="8439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98878</xdr:rowOff>
    </xdr:from>
    <xdr:to>
      <xdr:col>85</xdr:col>
      <xdr:colOff>126364</xdr:colOff>
      <xdr:row>59</xdr:row>
      <xdr:rowOff>98878</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140805</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140805</xdr:rowOff>
    </xdr:from>
    <xdr:ext cx="249299"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26505</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48078</xdr:rowOff>
    </xdr:from>
    <xdr:to>
      <xdr:col>76</xdr:col>
      <xdr:colOff>165100</xdr:colOff>
      <xdr:row>59</xdr:row>
      <xdr:rowOff>149678</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48078</xdr:rowOff>
    </xdr:from>
    <xdr:to>
      <xdr:col>72</xdr:col>
      <xdr:colOff>38100</xdr:colOff>
      <xdr:row>59</xdr:row>
      <xdr:rowOff>149678</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56243</xdr:rowOff>
    </xdr:from>
    <xdr:to>
      <xdr:col>67</xdr:col>
      <xdr:colOff>101600</xdr:colOff>
      <xdr:row>50</xdr:row>
      <xdr:rowOff>157843</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862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49</xdr:row>
      <xdr:rowOff>2920</xdr:rowOff>
    </xdr:from>
    <xdr:ext cx="313932"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57333" y="84039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83655</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166205</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166205</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129442</xdr:rowOff>
    </xdr:from>
    <xdr:to>
      <xdr:col>85</xdr:col>
      <xdr:colOff>126364</xdr:colOff>
      <xdr:row>79</xdr:row>
      <xdr:rowOff>24416</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130942"/>
          <a:ext cx="1269" cy="1438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28243</xdr:rowOff>
    </xdr:from>
    <xdr:ext cx="534377"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57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24416</xdr:rowOff>
    </xdr:from>
    <xdr:to>
      <xdr:col>86</xdr:col>
      <xdr:colOff>25400</xdr:colOff>
      <xdr:row>79</xdr:row>
      <xdr:rowOff>24416</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568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76119</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906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129442</xdr:rowOff>
    </xdr:from>
    <xdr:to>
      <xdr:col>86</xdr:col>
      <xdr:colOff>25400</xdr:colOff>
      <xdr:row>70</xdr:row>
      <xdr:rowOff>129442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130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70</xdr:row>
      <xdr:rowOff>129442</xdr:rowOff>
    </xdr:from>
    <xdr:to>
      <xdr:col>85</xdr:col>
      <xdr:colOff>127000</xdr:colOff>
      <xdr:row>72</xdr:row>
      <xdr:rowOff>34681</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481300" y="12130942"/>
          <a:ext cx="838200" cy="248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170694</xdr:rowOff>
    </xdr:from>
    <xdr:ext cx="599010"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32008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20817</xdr:rowOff>
    </xdr:from>
    <xdr:to>
      <xdr:col>85</xdr:col>
      <xdr:colOff>177800</xdr:colOff>
      <xdr:row>77</xdr:row>
      <xdr:rowOff>122417</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2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159738</xdr:rowOff>
    </xdr:from>
    <xdr:to>
      <xdr:col>81</xdr:col>
      <xdr:colOff>50800</xdr:colOff>
      <xdr:row>72</xdr:row>
      <xdr:rowOff>34681</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4592300" y="12332688"/>
          <a:ext cx="889000" cy="46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42956</xdr:rowOff>
    </xdr:from>
    <xdr:to>
      <xdr:col>81</xdr:col>
      <xdr:colOff>101600</xdr:colOff>
      <xdr:row>77</xdr:row>
      <xdr:rowOff>144556</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24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135683</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181795" y="13337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159738</xdr:rowOff>
    </xdr:from>
    <xdr:to>
      <xdr:col>76</xdr:col>
      <xdr:colOff>114300</xdr:colOff>
      <xdr:row>72</xdr:row>
      <xdr:rowOff>18959</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3703300" y="12332688"/>
          <a:ext cx="889000" cy="30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32449</xdr:rowOff>
    </xdr:from>
    <xdr:to>
      <xdr:col>76</xdr:col>
      <xdr:colOff>165100</xdr:colOff>
      <xdr:row>77</xdr:row>
      <xdr:rowOff>134049</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2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125176</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292795" y="13326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39116</xdr:rowOff>
    </xdr:from>
    <xdr:to>
      <xdr:col>71</xdr:col>
      <xdr:colOff>177800</xdr:colOff>
      <xdr:row>72</xdr:row>
      <xdr:rowOff>18959</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2814300" y="12212066"/>
          <a:ext cx="889000" cy="151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46951</xdr:rowOff>
    </xdr:from>
    <xdr:to>
      <xdr:col>72</xdr:col>
      <xdr:colOff>38100</xdr:colOff>
      <xdr:row>77</xdr:row>
      <xdr:rowOff>148551</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24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139678</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03795" y="13341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57947</xdr:rowOff>
    </xdr:from>
    <xdr:to>
      <xdr:col>67</xdr:col>
      <xdr:colOff>101600</xdr:colOff>
      <xdr:row>77</xdr:row>
      <xdr:rowOff>159547</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150674</xdr:rowOff>
    </xdr:from>
    <xdr:ext cx="59901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14795" y="13352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70</xdr:row>
      <xdr:rowOff>78642</xdr:rowOff>
    </xdr:from>
    <xdr:to>
      <xdr:col>85</xdr:col>
      <xdr:colOff>177800</xdr:colOff>
      <xdr:row>71</xdr:row>
      <xdr:rowOff>8792</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2080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31669</xdr:rowOff>
    </xdr:from>
    <xdr:ext cx="599010"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2033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155331</xdr:rowOff>
    </xdr:from>
    <xdr:to>
      <xdr:col>81</xdr:col>
      <xdr:colOff>101600</xdr:colOff>
      <xdr:row>72</xdr:row>
      <xdr:rowOff>85481</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2328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70</xdr:row>
      <xdr:rowOff>102008</xdr:rowOff>
    </xdr:from>
    <xdr:ext cx="59901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181795" y="12103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108938</xdr:rowOff>
    </xdr:from>
    <xdr:to>
      <xdr:col>76</xdr:col>
      <xdr:colOff>165100</xdr:colOff>
      <xdr:row>72</xdr:row>
      <xdr:rowOff>39088</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2281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70</xdr:row>
      <xdr:rowOff>55615</xdr:rowOff>
    </xdr:from>
    <xdr:ext cx="59901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292795" y="12057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139609</xdr:rowOff>
    </xdr:from>
    <xdr:to>
      <xdr:col>72</xdr:col>
      <xdr:colOff>38100</xdr:colOff>
      <xdr:row>72</xdr:row>
      <xdr:rowOff>69759</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231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70</xdr:row>
      <xdr:rowOff>86286</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03795" y="12087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159766</xdr:rowOff>
    </xdr:from>
    <xdr:to>
      <xdr:col>67</xdr:col>
      <xdr:colOff>101600</xdr:colOff>
      <xdr:row>71</xdr:row>
      <xdr:rowOff>89916</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2161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69</xdr:row>
      <xdr:rowOff>106443</xdr:rowOff>
    </xdr:from>
    <xdr:ext cx="59901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14795" y="11936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45670</xdr:rowOff>
    </xdr:from>
    <xdr:to>
      <xdr:col>85</xdr:col>
      <xdr:colOff>126364</xdr:colOff>
      <xdr:row>98</xdr:row>
      <xdr:rowOff>139698</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476170"/>
          <a:ext cx="1269" cy="1465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143525</xdr:rowOff>
    </xdr:from>
    <xdr:ext cx="249299"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69456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139698</xdr:rowOff>
    </xdr:from>
    <xdr:to>
      <xdr:col>86</xdr:col>
      <xdr:colOff>25400</xdr:colOff>
      <xdr:row>98</xdr:row>
      <xdr:rowOff>139698</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6941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163797</xdr:rowOff>
    </xdr:from>
    <xdr:ext cx="690189"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25139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45670</xdr:rowOff>
    </xdr:from>
    <xdr:to>
      <xdr:col>86</xdr:col>
      <xdr:colOff>25400</xdr:colOff>
      <xdr:row>90</xdr:row>
      <xdr:rowOff>45670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476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108503</xdr:rowOff>
    </xdr:from>
    <xdr:to>
      <xdr:col>85</xdr:col>
      <xdr:colOff>127000</xdr:colOff>
      <xdr:row>98</xdr:row>
      <xdr:rowOff>136001</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5481300" y="16910603"/>
          <a:ext cx="838200" cy="2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33165</xdr:rowOff>
    </xdr:from>
    <xdr:ext cx="534377"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663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10288</xdr:rowOff>
    </xdr:from>
    <xdr:to>
      <xdr:col>85</xdr:col>
      <xdr:colOff>177800</xdr:colOff>
      <xdr:row>98</xdr:row>
      <xdr:rowOff>111888</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81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38315</xdr:rowOff>
    </xdr:from>
    <xdr:to>
      <xdr:col>81</xdr:col>
      <xdr:colOff>50800</xdr:colOff>
      <xdr:row>98</xdr:row>
      <xdr:rowOff>136001</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4592300" y="16497515"/>
          <a:ext cx="889000" cy="440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10832</xdr:rowOff>
    </xdr:from>
    <xdr:to>
      <xdr:col>81</xdr:col>
      <xdr:colOff>101600</xdr:colOff>
      <xdr:row>98</xdr:row>
      <xdr:rowOff>112432</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81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128959</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14111" y="16588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38315</xdr:rowOff>
    </xdr:from>
    <xdr:to>
      <xdr:col>76</xdr:col>
      <xdr:colOff>114300</xdr:colOff>
      <xdr:row>98</xdr:row>
      <xdr:rowOff>136299</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3703300" y="16497515"/>
          <a:ext cx="889000" cy="440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23471</xdr:rowOff>
    </xdr:from>
    <xdr:to>
      <xdr:col>76</xdr:col>
      <xdr:colOff>165100</xdr:colOff>
      <xdr:row>98</xdr:row>
      <xdr:rowOff>125071</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82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116198</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5111" y="16918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136299</xdr:rowOff>
    </xdr:from>
    <xdr:to>
      <xdr:col>71</xdr:col>
      <xdr:colOff>177800</xdr:colOff>
      <xdr:row>98</xdr:row>
      <xdr:rowOff>137170</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2814300" y="16938399"/>
          <a:ext cx="889000" cy="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8404</xdr:rowOff>
    </xdr:from>
    <xdr:to>
      <xdr:col>72</xdr:col>
      <xdr:colOff>38100</xdr:colOff>
      <xdr:row>98</xdr:row>
      <xdr:rowOff>110004</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8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126531</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36111" y="16585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16246</xdr:rowOff>
    </xdr:from>
    <xdr:to>
      <xdr:col>67</xdr:col>
      <xdr:colOff>101600</xdr:colOff>
      <xdr:row>98</xdr:row>
      <xdr:rowOff>117846</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81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134373</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47111" y="1659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57703</xdr:rowOff>
    </xdr:from>
    <xdr:to>
      <xdr:col>85</xdr:col>
      <xdr:colOff>177800</xdr:colOff>
      <xdr:row>98</xdr:row>
      <xdr:rowOff>159303</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6859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160164</xdr:rowOff>
    </xdr:from>
    <xdr:ext cx="534377"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6790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85201</xdr:rowOff>
    </xdr:from>
    <xdr:to>
      <xdr:col>81</xdr:col>
      <xdr:colOff>101600</xdr:colOff>
      <xdr:row>99</xdr:row>
      <xdr:rowOff>15351</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887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6478</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46428" y="16980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158965</xdr:rowOff>
    </xdr:from>
    <xdr:to>
      <xdr:col>76</xdr:col>
      <xdr:colOff>165100</xdr:colOff>
      <xdr:row>96</xdr:row>
      <xdr:rowOff>89115</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44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105642</xdr:rowOff>
    </xdr:from>
    <xdr:ext cx="59901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292795" y="16221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85499</xdr:rowOff>
    </xdr:from>
    <xdr:to>
      <xdr:col>72</xdr:col>
      <xdr:colOff>38100</xdr:colOff>
      <xdr:row>99</xdr:row>
      <xdr:rowOff>15649</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887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6776</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68428" y="16980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86370</xdr:rowOff>
    </xdr:from>
    <xdr:to>
      <xdr:col>67</xdr:col>
      <xdr:colOff>101600</xdr:colOff>
      <xdr:row>99</xdr:row>
      <xdr:rowOff>16520</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88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7647</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79428" y="16981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99238</xdr:rowOff>
    </xdr:from>
    <xdr:to>
      <xdr:col>116</xdr:col>
      <xdr:colOff>62864</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5414188"/>
          <a:ext cx="1269" cy="1316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63511</xdr:rowOff>
    </xdr:from>
    <xdr:ext cx="249299" cy="259045"/>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7500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45915</xdr:rowOff>
    </xdr:from>
    <xdr:ext cx="534377" cy="259045"/>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518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99238</xdr:rowOff>
    </xdr:from>
    <xdr:to>
      <xdr:col>116</xdr:col>
      <xdr:colOff>152400</xdr:colOff>
      <xdr:row>31</xdr:row>
      <xdr:rowOff>99238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5414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152411</xdr:rowOff>
    </xdr:from>
    <xdr:ext cx="469744" cy="259045"/>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4960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129534</xdr:rowOff>
    </xdr:from>
    <xdr:to>
      <xdr:col>116</xdr:col>
      <xdr:colOff>114300</xdr:colOff>
      <xdr:row>39</xdr:row>
      <xdr:rowOff>59684</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64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121285</xdr:rowOff>
    </xdr:from>
    <xdr:to>
      <xdr:col>112</xdr:col>
      <xdr:colOff>38100</xdr:colOff>
      <xdr:row>39</xdr:row>
      <xdr:rowOff>51435</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63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67962</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088428" y="6411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152832</xdr:rowOff>
    </xdr:from>
    <xdr:to>
      <xdr:col>107</xdr:col>
      <xdr:colOff>101600</xdr:colOff>
      <xdr:row>39</xdr:row>
      <xdr:rowOff>82982</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6667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99509</xdr:rowOff>
    </xdr:from>
    <xdr:ext cx="378565"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5017" y="64431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143402</xdr:rowOff>
    </xdr:from>
    <xdr:to>
      <xdr:col>102</xdr:col>
      <xdr:colOff>165100</xdr:colOff>
      <xdr:row>39</xdr:row>
      <xdr:rowOff>73552</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6658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90079</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10428" y="6433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147974</xdr:rowOff>
    </xdr:from>
    <xdr:to>
      <xdr:col>98</xdr:col>
      <xdr:colOff>38100</xdr:colOff>
      <xdr:row>39</xdr:row>
      <xdr:rowOff>78124</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666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94651</xdr:rowOff>
    </xdr:from>
    <xdr:ext cx="378565"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67017" y="6438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107961</xdr:rowOff>
    </xdr:from>
    <xdr:ext cx="249299" cy="25904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66230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119355</xdr:rowOff>
    </xdr:from>
    <xdr:to>
      <xdr:col>116</xdr:col>
      <xdr:colOff>62864</xdr:colOff>
      <xdr:row>58</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863305"/>
          <a:ext cx="1269" cy="1220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66032</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638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119355</xdr:rowOff>
    </xdr:from>
    <xdr:to>
      <xdr:col>116</xdr:col>
      <xdr:colOff>152400</xdr:colOff>
      <xdr:row>51</xdr:row>
      <xdr:rowOff>119355</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863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151645</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7528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128768</xdr:rowOff>
    </xdr:from>
    <xdr:to>
      <xdr:col>116</xdr:col>
      <xdr:colOff>114300</xdr:colOff>
      <xdr:row>58</xdr:row>
      <xdr:rowOff>58918</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9901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3175</xdr:rowOff>
    </xdr:from>
    <xdr:to>
      <xdr:col>112</xdr:col>
      <xdr:colOff>38100</xdr:colOff>
      <xdr:row>58</xdr:row>
      <xdr:rowOff>104775</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994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121302</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722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11930</xdr:rowOff>
    </xdr:from>
    <xdr:to>
      <xdr:col>107</xdr:col>
      <xdr:colOff>101600</xdr:colOff>
      <xdr:row>58</xdr:row>
      <xdr:rowOff>113530</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995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130057</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731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154737</xdr:rowOff>
    </xdr:from>
    <xdr:to>
      <xdr:col>102</xdr:col>
      <xdr:colOff>165100</xdr:colOff>
      <xdr:row>57</xdr:row>
      <xdr:rowOff>84887</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975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101414</xdr:rowOff>
    </xdr:from>
    <xdr:ext cx="534377"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278111" y="953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52370</xdr:rowOff>
    </xdr:from>
    <xdr:to>
      <xdr:col>98</xdr:col>
      <xdr:colOff>38100</xdr:colOff>
      <xdr:row>57</xdr:row>
      <xdr:rowOff>153970</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982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170497</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60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124635</xdr:rowOff>
    </xdr:from>
    <xdr:to>
      <xdr:col>116</xdr:col>
      <xdr:colOff>62864</xdr:colOff>
      <xdr:row>78</xdr:row>
      <xdr:rowOff>127741</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2159595" y="11954685"/>
          <a:ext cx="1269" cy="1546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131568</xdr:rowOff>
    </xdr:from>
    <xdr:ext cx="534377" cy="259045"/>
    <xdr:sp macro="" textlink="">
      <xdr:nvSpPr>
        <xdr:cNvPr id="850" name="繰出金最小値テキスト">
          <a:extLst>
            <a:ext uri="{FF2B5EF4-FFF2-40B4-BE49-F238E27FC236}">
              <a16:creationId xmlns:a16="http://schemas.microsoft.com/office/drawing/2014/main" id="{00000000-0008-0000-0600-000052030000}"/>
            </a:ext>
          </a:extLst>
        </xdr:cNvPr>
        <xdr:cNvSpPr txBox="1"/>
      </xdr:nvSpPr>
      <xdr:spPr>
        <a:xfrm>
          <a:off x="22212300" y="13504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127741</xdr:rowOff>
    </xdr:from>
    <xdr:to>
      <xdr:col>116</xdr:col>
      <xdr:colOff>152400</xdr:colOff>
      <xdr:row>78</xdr:row>
      <xdr:rowOff>127741</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3500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71312</xdr:rowOff>
    </xdr:from>
    <xdr:ext cx="599010" cy="259045"/>
    <xdr:sp macro="" textlink="">
      <xdr:nvSpPr>
        <xdr:cNvPr id="852" name="繰出金最大値テキスト">
          <a:extLst>
            <a:ext uri="{FF2B5EF4-FFF2-40B4-BE49-F238E27FC236}">
              <a16:creationId xmlns:a16="http://schemas.microsoft.com/office/drawing/2014/main" id="{00000000-0008-0000-0600-000054030000}"/>
            </a:ext>
          </a:extLst>
        </xdr:cNvPr>
        <xdr:cNvSpPr txBox="1"/>
      </xdr:nvSpPr>
      <xdr:spPr>
        <a:xfrm>
          <a:off x="22212300" y="11729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124635</xdr:rowOff>
    </xdr:from>
    <xdr:to>
      <xdr:col>116</xdr:col>
      <xdr:colOff>152400</xdr:colOff>
      <xdr:row>69</xdr:row>
      <xdr:rowOff>124635</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1954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168253</xdr:rowOff>
    </xdr:from>
    <xdr:to>
      <xdr:col>116</xdr:col>
      <xdr:colOff>63500</xdr:colOff>
      <xdr:row>75</xdr:row>
      <xdr:rowOff>122398</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1323300" y="12855553"/>
          <a:ext cx="838200" cy="125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138340</xdr:rowOff>
    </xdr:from>
    <xdr:ext cx="599010" cy="259045"/>
    <xdr:sp macro="" textlink="">
      <xdr:nvSpPr>
        <xdr:cNvPr id="855" name="繰出金平均値テキスト">
          <a:extLst>
            <a:ext uri="{FF2B5EF4-FFF2-40B4-BE49-F238E27FC236}">
              <a16:creationId xmlns:a16="http://schemas.microsoft.com/office/drawing/2014/main" id="{00000000-0008-0000-0600-000057030000}"/>
            </a:ext>
          </a:extLst>
        </xdr:cNvPr>
        <xdr:cNvSpPr txBox="1"/>
      </xdr:nvSpPr>
      <xdr:spPr>
        <a:xfrm>
          <a:off x="22212300" y="131685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159913</xdr:rowOff>
    </xdr:from>
    <xdr:to>
      <xdr:col>116</xdr:col>
      <xdr:colOff>114300</xdr:colOff>
      <xdr:row>77</xdr:row>
      <xdr:rowOff>90063</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2110700" y="1319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120145</xdr:rowOff>
    </xdr:from>
    <xdr:to>
      <xdr:col>111</xdr:col>
      <xdr:colOff>177800</xdr:colOff>
      <xdr:row>75</xdr:row>
      <xdr:rowOff>122398</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0434300" y="12978895"/>
          <a:ext cx="889000" cy="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145557</xdr:rowOff>
    </xdr:from>
    <xdr:to>
      <xdr:col>112</xdr:col>
      <xdr:colOff>38100</xdr:colOff>
      <xdr:row>77</xdr:row>
      <xdr:rowOff>75707</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1272500" y="1317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66834</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23795" y="13268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156039</xdr:rowOff>
    </xdr:from>
    <xdr:to>
      <xdr:col>107</xdr:col>
      <xdr:colOff>50800</xdr:colOff>
      <xdr:row>75</xdr:row>
      <xdr:rowOff>120145</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9545300" y="12671889"/>
          <a:ext cx="889000" cy="307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2054</xdr:rowOff>
    </xdr:from>
    <xdr:to>
      <xdr:col>107</xdr:col>
      <xdr:colOff>101600</xdr:colOff>
      <xdr:row>77</xdr:row>
      <xdr:rowOff>103654</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0383500" y="1320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94781</xdr:rowOff>
    </xdr:from>
    <xdr:ext cx="59901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34795" y="13296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156039</xdr:rowOff>
    </xdr:from>
    <xdr:to>
      <xdr:col>102</xdr:col>
      <xdr:colOff>114300</xdr:colOff>
      <xdr:row>75</xdr:row>
      <xdr:rowOff>133443</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8656300" y="12671889"/>
          <a:ext cx="889000" cy="320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168760</xdr:rowOff>
    </xdr:from>
    <xdr:to>
      <xdr:col>102</xdr:col>
      <xdr:colOff>165100</xdr:colOff>
      <xdr:row>77</xdr:row>
      <xdr:rowOff>98910</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9494500" y="1319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90037</xdr:rowOff>
    </xdr:from>
    <xdr:ext cx="59901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245795" y="13291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39365</xdr:rowOff>
    </xdr:from>
    <xdr:to>
      <xdr:col>98</xdr:col>
      <xdr:colOff>38100</xdr:colOff>
      <xdr:row>77</xdr:row>
      <xdr:rowOff>140965</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8605500" y="1324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132092</xdr:rowOff>
    </xdr:from>
    <xdr:ext cx="59901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356795" y="13333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117453</xdr:rowOff>
    </xdr:from>
    <xdr:to>
      <xdr:col>116</xdr:col>
      <xdr:colOff>114300</xdr:colOff>
      <xdr:row>75</xdr:row>
      <xdr:rowOff>47603</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2110700" y="12804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140330</xdr:rowOff>
    </xdr:from>
    <xdr:ext cx="599010" cy="259045"/>
    <xdr:sp macro="" textlink="">
      <xdr:nvSpPr>
        <xdr:cNvPr id="874" name="繰出金該当値テキスト">
          <a:extLst>
            <a:ext uri="{FF2B5EF4-FFF2-40B4-BE49-F238E27FC236}">
              <a16:creationId xmlns:a16="http://schemas.microsoft.com/office/drawing/2014/main" id="{00000000-0008-0000-0600-00006A030000}"/>
            </a:ext>
          </a:extLst>
        </xdr:cNvPr>
        <xdr:cNvSpPr txBox="1"/>
      </xdr:nvSpPr>
      <xdr:spPr>
        <a:xfrm>
          <a:off x="22212300" y="12656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71598</xdr:rowOff>
    </xdr:from>
    <xdr:to>
      <xdr:col>112</xdr:col>
      <xdr:colOff>38100</xdr:colOff>
      <xdr:row>76</xdr:row>
      <xdr:rowOff>1749</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1272500" y="1293034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18275</xdr:rowOff>
    </xdr:from>
    <xdr:ext cx="59901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23795" y="12705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69345</xdr:rowOff>
    </xdr:from>
    <xdr:to>
      <xdr:col>107</xdr:col>
      <xdr:colOff>101600</xdr:colOff>
      <xdr:row>75</xdr:row>
      <xdr:rowOff>170945</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0383500" y="1292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16022</xdr:rowOff>
    </xdr:from>
    <xdr:ext cx="59901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34795" y="12703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105239</xdr:rowOff>
    </xdr:from>
    <xdr:to>
      <xdr:col>102</xdr:col>
      <xdr:colOff>165100</xdr:colOff>
      <xdr:row>74</xdr:row>
      <xdr:rowOff>35389</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9494500" y="1262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72</xdr:row>
      <xdr:rowOff>51916</xdr:rowOff>
    </xdr:from>
    <xdr:ext cx="59901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45795" y="12396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82643</xdr:rowOff>
    </xdr:from>
    <xdr:to>
      <xdr:col>98</xdr:col>
      <xdr:colOff>38100</xdr:colOff>
      <xdr:row>76</xdr:row>
      <xdr:rowOff>12793</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8605500" y="12941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29320</xdr:rowOff>
    </xdr:from>
    <xdr:ext cx="59901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56795" y="1271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・令和元年度性出決算総額は住民一人当たり約</a:t>
          </a:r>
          <a:r>
            <a:rPr kumimoji="1" lang="en-US" altLang="ja-JP" sz="1300">
              <a:latin typeface="ＭＳ Ｐゴシック" panose="020B0600070205080204" pitchFamily="50" charset="-128"/>
              <a:ea typeface="ＭＳ Ｐゴシック" panose="020B0600070205080204" pitchFamily="50" charset="-128"/>
            </a:rPr>
            <a:t>4,192</a:t>
          </a:r>
          <a:r>
            <a:rPr kumimoji="1" lang="ja-JP" altLang="en-US" sz="1300">
              <a:latin typeface="ＭＳ Ｐゴシック" panose="020B0600070205080204" pitchFamily="50" charset="-128"/>
              <a:ea typeface="ＭＳ Ｐゴシック" panose="020B0600070205080204" pitchFamily="50" charset="-128"/>
            </a:rPr>
            <a:t>千円となっており、前年度と比べると約</a:t>
          </a:r>
          <a:r>
            <a:rPr kumimoji="1" lang="en-US" altLang="ja-JP" sz="1300">
              <a:latin typeface="ＭＳ Ｐゴシック" panose="020B0600070205080204" pitchFamily="50" charset="-128"/>
              <a:ea typeface="ＭＳ Ｐゴシック" panose="020B0600070205080204" pitchFamily="50" charset="-128"/>
            </a:rPr>
            <a:t>374</a:t>
          </a:r>
          <a:r>
            <a:rPr kumimoji="1" lang="ja-JP" altLang="en-US" sz="1300">
              <a:latin typeface="ＭＳ Ｐゴシック" panose="020B0600070205080204" pitchFamily="50" charset="-128"/>
              <a:ea typeface="ＭＳ Ｐゴシック" panose="020B0600070205080204" pitchFamily="50" charset="-128"/>
            </a:rPr>
            <a:t>千円増加している。要因としては、歳出総額が前年度よりも増え、更に人口が減少していることが考えられる。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・主な構成項目である人件費は住民一人当たり約</a:t>
          </a:r>
          <a:r>
            <a:rPr kumimoji="1" lang="en-US" altLang="ja-JP" sz="1300">
              <a:latin typeface="ＭＳ Ｐゴシック" panose="020B0600070205080204" pitchFamily="50" charset="-128"/>
              <a:ea typeface="ＭＳ Ｐゴシック" panose="020B0600070205080204" pitchFamily="50" charset="-128"/>
            </a:rPr>
            <a:t>734</a:t>
          </a:r>
          <a:r>
            <a:rPr kumimoji="1" lang="ja-JP" altLang="en-US" sz="1300">
              <a:latin typeface="ＭＳ Ｐゴシック" panose="020B0600070205080204" pitchFamily="50" charset="-128"/>
              <a:ea typeface="ＭＳ Ｐゴシック" panose="020B0600070205080204" pitchFamily="50" charset="-128"/>
            </a:rPr>
            <a:t>千円で、前年度と比較して約</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千円増となっている。歳出総額として人件費は前年度より減少しているものの、その下がり幅より人口減少の下がり幅の方が大きかったことによりこの現象となっている。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・維持補修費について平成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減少傾向にあるが、その要因として積雪量の減少による雪寒対策事業の縮小が考えられる。ただし、雪寒対策事業に関しては、その年の積雪量等に左右されることから、継続的に抑制することは難しいため、その他の維持補修について、優先度を見極める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奈良県野迫川村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369
365
154.90
1,590,931
1,547,119
25,220
758,711
2,192,583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12.1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15570</xdr:rowOff>
    </xdr:from>
    <xdr:to>
      <xdr:col>24</xdr:col>
      <xdr:colOff>62865</xdr:colOff>
      <xdr:row>38</xdr:row>
      <xdr:rowOff>88188</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330520"/>
          <a:ext cx="1270" cy="1272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92015</xdr:rowOff>
    </xdr:from>
    <xdr:ext cx="534377"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07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88188</xdr:rowOff>
    </xdr:from>
    <xdr:to>
      <xdr:col>24</xdr:col>
      <xdr:colOff>152400</xdr:colOff>
      <xdr:row>38</xdr:row>
      <xdr:rowOff>88188</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133697</xdr:rowOff>
    </xdr:from>
    <xdr:ext cx="599010"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105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110,274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15570</xdr:rowOff>
    </xdr:from>
    <xdr:to>
      <xdr:col>24</xdr:col>
      <xdr:colOff>152400</xdr:colOff>
      <xdr:row>31</xdr:row>
      <xdr:rowOff>15570</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33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93104</xdr:rowOff>
    </xdr:from>
    <xdr:to>
      <xdr:col>24</xdr:col>
      <xdr:colOff>63500</xdr:colOff>
      <xdr:row>32</xdr:row>
      <xdr:rowOff>132537</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5579504"/>
          <a:ext cx="838200" cy="39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60888</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404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82461</xdr:rowOff>
    </xdr:from>
    <xdr:to>
      <xdr:col>24</xdr:col>
      <xdr:colOff>114300</xdr:colOff>
      <xdr:row>38</xdr:row>
      <xdr:rowOff>12612</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4261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132537</xdr:rowOff>
    </xdr:from>
    <xdr:to>
      <xdr:col>19</xdr:col>
      <xdr:colOff>177800</xdr:colOff>
      <xdr:row>32</xdr:row>
      <xdr:rowOff>140792</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5618937"/>
          <a:ext cx="889000" cy="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87185</xdr:rowOff>
    </xdr:from>
    <xdr:to>
      <xdr:col>20</xdr:col>
      <xdr:colOff>38100</xdr:colOff>
      <xdr:row>38</xdr:row>
      <xdr:rowOff>17335</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43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8462</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523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140792</xdr:rowOff>
    </xdr:from>
    <xdr:to>
      <xdr:col>15</xdr:col>
      <xdr:colOff>50800</xdr:colOff>
      <xdr:row>33</xdr:row>
      <xdr:rowOff>67259</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5627192"/>
          <a:ext cx="889000" cy="97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79489</xdr:rowOff>
    </xdr:from>
    <xdr:to>
      <xdr:col>15</xdr:col>
      <xdr:colOff>101600</xdr:colOff>
      <xdr:row>38</xdr:row>
      <xdr:rowOff>9640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4231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766</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51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19926</xdr:rowOff>
    </xdr:from>
    <xdr:to>
      <xdr:col>10</xdr:col>
      <xdr:colOff>114300</xdr:colOff>
      <xdr:row>33</xdr:row>
      <xdr:rowOff>67259</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5677776"/>
          <a:ext cx="889000" cy="47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75806</xdr:rowOff>
    </xdr:from>
    <xdr:to>
      <xdr:col>10</xdr:col>
      <xdr:colOff>165100</xdr:colOff>
      <xdr:row>38</xdr:row>
      <xdr:rowOff>5956</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41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168533</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51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103848</xdr:rowOff>
    </xdr:from>
    <xdr:to>
      <xdr:col>6</xdr:col>
      <xdr:colOff>38100</xdr:colOff>
      <xdr:row>38</xdr:row>
      <xdr:rowOff>33998</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44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25125</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540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42304</xdr:rowOff>
    </xdr:from>
    <xdr:to>
      <xdr:col>24</xdr:col>
      <xdr:colOff>114300</xdr:colOff>
      <xdr:row>32</xdr:row>
      <xdr:rowOff>143904</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552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65181</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5380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81737</xdr:rowOff>
    </xdr:from>
    <xdr:to>
      <xdr:col>20</xdr:col>
      <xdr:colOff>38100</xdr:colOff>
      <xdr:row>33</xdr:row>
      <xdr:rowOff>11887</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5568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28414</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5343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89992</xdr:rowOff>
    </xdr:from>
    <xdr:to>
      <xdr:col>15</xdr:col>
      <xdr:colOff>101600</xdr:colOff>
      <xdr:row>33</xdr:row>
      <xdr:rowOff>20142</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5576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36669</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5351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16459</xdr:rowOff>
    </xdr:from>
    <xdr:to>
      <xdr:col>10</xdr:col>
      <xdr:colOff>165100</xdr:colOff>
      <xdr:row>33</xdr:row>
      <xdr:rowOff>118059</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567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134586</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5449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140576</xdr:rowOff>
    </xdr:from>
    <xdr:to>
      <xdr:col>6</xdr:col>
      <xdr:colOff>38100</xdr:colOff>
      <xdr:row>33</xdr:row>
      <xdr:rowOff>70726</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562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87253</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5402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124098</xdr:rowOff>
    </xdr:from>
    <xdr:to>
      <xdr:col>24</xdr:col>
      <xdr:colOff>62865</xdr:colOff>
      <xdr:row>58</xdr:row>
      <xdr:rowOff>97135</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96598"/>
          <a:ext cx="1270" cy="1344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100962</xdr:rowOff>
    </xdr:from>
    <xdr:ext cx="534377"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4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97135</xdr:rowOff>
    </xdr:from>
    <xdr:to>
      <xdr:col>24</xdr:col>
      <xdr:colOff>152400</xdr:colOff>
      <xdr:row>58</xdr:row>
      <xdr:rowOff>97135</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41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70775</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4718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3,034,125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124098</xdr:rowOff>
    </xdr:from>
    <xdr:to>
      <xdr:col>24</xdr:col>
      <xdr:colOff>152400</xdr:colOff>
      <xdr:row>50</xdr:row>
      <xdr:rowOff>124098</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96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112569</xdr:rowOff>
    </xdr:from>
    <xdr:to>
      <xdr:col>24</xdr:col>
      <xdr:colOff>63500</xdr:colOff>
      <xdr:row>56</xdr:row>
      <xdr:rowOff>140687</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3797300" y="9713769"/>
          <a:ext cx="838200" cy="28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87278</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8599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108851</xdr:rowOff>
    </xdr:from>
    <xdr:to>
      <xdr:col>24</xdr:col>
      <xdr:colOff>114300</xdr:colOff>
      <xdr:row>58</xdr:row>
      <xdr:rowOff>39001</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88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122736</xdr:rowOff>
    </xdr:from>
    <xdr:to>
      <xdr:col>19</xdr:col>
      <xdr:colOff>177800</xdr:colOff>
      <xdr:row>56</xdr:row>
      <xdr:rowOff>140687</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2908300" y="9552486"/>
          <a:ext cx="889000" cy="189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105152</xdr:rowOff>
    </xdr:from>
    <xdr:to>
      <xdr:col>20</xdr:col>
      <xdr:colOff>38100</xdr:colOff>
      <xdr:row>58</xdr:row>
      <xdr:rowOff>35302</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87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26429</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9970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122736</xdr:rowOff>
    </xdr:from>
    <xdr:to>
      <xdr:col>15</xdr:col>
      <xdr:colOff>50800</xdr:colOff>
      <xdr:row>56</xdr:row>
      <xdr:rowOff>163634</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019300" y="9552486"/>
          <a:ext cx="889000" cy="212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105404</xdr:rowOff>
    </xdr:from>
    <xdr:to>
      <xdr:col>15</xdr:col>
      <xdr:colOff>101600</xdr:colOff>
      <xdr:row>58</xdr:row>
      <xdr:rowOff>35554</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87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26681</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9970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142286</xdr:rowOff>
    </xdr:from>
    <xdr:to>
      <xdr:col>10</xdr:col>
      <xdr:colOff>114300</xdr:colOff>
      <xdr:row>56</xdr:row>
      <xdr:rowOff>163634</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1130300" y="9743486"/>
          <a:ext cx="889000" cy="21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95850</xdr:rowOff>
    </xdr:from>
    <xdr:to>
      <xdr:col>10</xdr:col>
      <xdr:colOff>165100</xdr:colOff>
      <xdr:row>58</xdr:row>
      <xdr:rowOff>26000</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86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17127</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9961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138943</xdr:rowOff>
    </xdr:from>
    <xdr:to>
      <xdr:col>6</xdr:col>
      <xdr:colOff>38100</xdr:colOff>
      <xdr:row>58</xdr:row>
      <xdr:rowOff>69093</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60220</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10004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61769</xdr:rowOff>
    </xdr:from>
    <xdr:to>
      <xdr:col>24</xdr:col>
      <xdr:colOff>114300</xdr:colOff>
      <xdr:row>56</xdr:row>
      <xdr:rowOff>163369</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662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84646</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514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89887</xdr:rowOff>
    </xdr:from>
    <xdr:to>
      <xdr:col>20</xdr:col>
      <xdr:colOff>38100</xdr:colOff>
      <xdr:row>57</xdr:row>
      <xdr:rowOff>20037</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691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36564</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9466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71936</xdr:rowOff>
    </xdr:from>
    <xdr:to>
      <xdr:col>15</xdr:col>
      <xdr:colOff>101600</xdr:colOff>
      <xdr:row>56</xdr:row>
      <xdr:rowOff>2086</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501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86705</xdr:colOff>
      <xdr:row>54</xdr:row>
      <xdr:rowOff>18613</xdr:rowOff>
    </xdr:from>
    <xdr:ext cx="690189"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563205" y="927691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112834</xdr:rowOff>
    </xdr:from>
    <xdr:to>
      <xdr:col>10</xdr:col>
      <xdr:colOff>165100</xdr:colOff>
      <xdr:row>57</xdr:row>
      <xdr:rowOff>42984</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714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59511</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9489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91486</xdr:rowOff>
    </xdr:from>
    <xdr:to>
      <xdr:col>6</xdr:col>
      <xdr:colOff>38100</xdr:colOff>
      <xdr:row>57</xdr:row>
      <xdr:rowOff>21636</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692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38163</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9467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35910</xdr:rowOff>
    </xdr:from>
    <xdr:to>
      <xdr:col>24</xdr:col>
      <xdr:colOff>62865</xdr:colOff>
      <xdr:row>77</xdr:row>
      <xdr:rowOff>132873</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208860"/>
          <a:ext cx="1270" cy="1125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136700</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338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132873</xdr:rowOff>
    </xdr:from>
    <xdr:to>
      <xdr:col>24</xdr:col>
      <xdr:colOff>152400</xdr:colOff>
      <xdr:row>77</xdr:row>
      <xdr:rowOff>132873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33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154037</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1984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724,483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35910</xdr:rowOff>
    </xdr:from>
    <xdr:to>
      <xdr:col>24</xdr:col>
      <xdr:colOff>152400</xdr:colOff>
      <xdr:row>71</xdr:row>
      <xdr:rowOff>35910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20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58869</xdr:rowOff>
    </xdr:from>
    <xdr:to>
      <xdr:col>24</xdr:col>
      <xdr:colOff>63500</xdr:colOff>
      <xdr:row>75</xdr:row>
      <xdr:rowOff>118372</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3797300" y="12917619"/>
          <a:ext cx="838200" cy="59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38185</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30683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59758</xdr:rowOff>
    </xdr:from>
    <xdr:to>
      <xdr:col>24</xdr:col>
      <xdr:colOff>114300</xdr:colOff>
      <xdr:row>76</xdr:row>
      <xdr:rowOff>161358</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308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118372</xdr:rowOff>
    </xdr:from>
    <xdr:to>
      <xdr:col>19</xdr:col>
      <xdr:colOff>177800</xdr:colOff>
      <xdr:row>75</xdr:row>
      <xdr:rowOff>166867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2908300" y="12977122"/>
          <a:ext cx="889000" cy="48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56029</xdr:rowOff>
    </xdr:from>
    <xdr:to>
      <xdr:col>20</xdr:col>
      <xdr:colOff>38100</xdr:colOff>
      <xdr:row>76</xdr:row>
      <xdr:rowOff>157629</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086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148756</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3178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166867</xdr:rowOff>
    </xdr:from>
    <xdr:to>
      <xdr:col>15</xdr:col>
      <xdr:colOff>50800</xdr:colOff>
      <xdr:row>75</xdr:row>
      <xdr:rowOff>170596</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3025617"/>
          <a:ext cx="889000" cy="3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66475</xdr:rowOff>
    </xdr:from>
    <xdr:to>
      <xdr:col>15</xdr:col>
      <xdr:colOff>101600</xdr:colOff>
      <xdr:row>76</xdr:row>
      <xdr:rowOff>168075</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09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159202</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3189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170596</xdr:rowOff>
    </xdr:from>
    <xdr:to>
      <xdr:col>10</xdr:col>
      <xdr:colOff>114300</xdr:colOff>
      <xdr:row>76</xdr:row>
      <xdr:rowOff>43315</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1130300" y="13029346"/>
          <a:ext cx="889000" cy="44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83979</xdr:rowOff>
    </xdr:from>
    <xdr:to>
      <xdr:col>10</xdr:col>
      <xdr:colOff>165100</xdr:colOff>
      <xdr:row>77</xdr:row>
      <xdr:rowOff>14129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11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5256</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3206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112857</xdr:rowOff>
    </xdr:from>
    <xdr:to>
      <xdr:col>6</xdr:col>
      <xdr:colOff>38100</xdr:colOff>
      <xdr:row>77</xdr:row>
      <xdr:rowOff>43007</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143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34134</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3235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8069</xdr:rowOff>
    </xdr:from>
    <xdr:to>
      <xdr:col>24</xdr:col>
      <xdr:colOff>114300</xdr:colOff>
      <xdr:row>75</xdr:row>
      <xdr:rowOff>109669</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286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30946</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2718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67572</xdr:rowOff>
    </xdr:from>
    <xdr:to>
      <xdr:col>20</xdr:col>
      <xdr:colOff>38100</xdr:colOff>
      <xdr:row>75</xdr:row>
      <xdr:rowOff>169171</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292632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14249</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2701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116067</xdr:rowOff>
    </xdr:from>
    <xdr:to>
      <xdr:col>15</xdr:col>
      <xdr:colOff>101600</xdr:colOff>
      <xdr:row>76</xdr:row>
      <xdr:rowOff>46217</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2974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62744</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2750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119795</xdr:rowOff>
    </xdr:from>
    <xdr:to>
      <xdr:col>10</xdr:col>
      <xdr:colOff>165100</xdr:colOff>
      <xdr:row>76</xdr:row>
      <xdr:rowOff>49944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297854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66472</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2753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163965</xdr:rowOff>
    </xdr:from>
    <xdr:to>
      <xdr:col>6</xdr:col>
      <xdr:colOff>38100</xdr:colOff>
      <xdr:row>76</xdr:row>
      <xdr:rowOff>94115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02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110641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2797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59458</xdr:rowOff>
    </xdr:from>
    <xdr:to>
      <xdr:col>24</xdr:col>
      <xdr:colOff>62865</xdr:colOff>
      <xdr:row>98</xdr:row>
      <xdr:rowOff>80566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489958"/>
          <a:ext cx="1270" cy="13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84393</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886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80566</xdr:rowOff>
    </xdr:from>
    <xdr:to>
      <xdr:col>24</xdr:col>
      <xdr:colOff>152400</xdr:colOff>
      <xdr:row>98</xdr:row>
      <xdr:rowOff>80566</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88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6135</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265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635,101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59458</xdr:rowOff>
    </xdr:from>
    <xdr:to>
      <xdr:col>24</xdr:col>
      <xdr:colOff>152400</xdr:colOff>
      <xdr:row>90</xdr:row>
      <xdr:rowOff>59458</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489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99059</xdr:rowOff>
    </xdr:from>
    <xdr:to>
      <xdr:col>24</xdr:col>
      <xdr:colOff>63500</xdr:colOff>
      <xdr:row>95</xdr:row>
      <xdr:rowOff>139511</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3797300" y="16386809"/>
          <a:ext cx="838200" cy="4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99379</xdr:rowOff>
    </xdr:from>
    <xdr:ext cx="599010"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5585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120952</xdr:rowOff>
    </xdr:from>
    <xdr:to>
      <xdr:col>24</xdr:col>
      <xdr:colOff>114300</xdr:colOff>
      <xdr:row>97</xdr:row>
      <xdr:rowOff>51102</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58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139511</xdr:rowOff>
    </xdr:from>
    <xdr:to>
      <xdr:col>19</xdr:col>
      <xdr:colOff>177800</xdr:colOff>
      <xdr:row>95</xdr:row>
      <xdr:rowOff>141314</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2908300" y="16427261"/>
          <a:ext cx="889000" cy="1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91049</xdr:rowOff>
    </xdr:from>
    <xdr:to>
      <xdr:col>20</xdr:col>
      <xdr:colOff>38100</xdr:colOff>
      <xdr:row>97</xdr:row>
      <xdr:rowOff>21199</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550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12326</xdr:rowOff>
    </xdr:from>
    <xdr:ext cx="599010"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497795" y="16642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115466</xdr:rowOff>
    </xdr:from>
    <xdr:to>
      <xdr:col>15</xdr:col>
      <xdr:colOff>50800</xdr:colOff>
      <xdr:row>95</xdr:row>
      <xdr:rowOff>141314</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2019300" y="16060316"/>
          <a:ext cx="889000" cy="36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80552</xdr:rowOff>
    </xdr:from>
    <xdr:to>
      <xdr:col>15</xdr:col>
      <xdr:colOff>101600</xdr:colOff>
      <xdr:row>97</xdr:row>
      <xdr:rowOff>10702</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53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1829</xdr:rowOff>
    </xdr:from>
    <xdr:ext cx="599010"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08795" y="16632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43331</xdr:rowOff>
    </xdr:from>
    <xdr:to>
      <xdr:col>10</xdr:col>
      <xdr:colOff>114300</xdr:colOff>
      <xdr:row>93</xdr:row>
      <xdr:rowOff>115466</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1130300" y="15988181"/>
          <a:ext cx="889000" cy="72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102084</xdr:rowOff>
    </xdr:from>
    <xdr:to>
      <xdr:col>10</xdr:col>
      <xdr:colOff>165100</xdr:colOff>
      <xdr:row>97</xdr:row>
      <xdr:rowOff>32234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56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23361</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19795" y="16654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26236</xdr:rowOff>
    </xdr:from>
    <xdr:to>
      <xdr:col>6</xdr:col>
      <xdr:colOff>38100</xdr:colOff>
      <xdr:row>97</xdr:row>
      <xdr:rowOff>127836</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65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118963</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30795" y="16749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48259</xdr:rowOff>
    </xdr:from>
    <xdr:to>
      <xdr:col>24</xdr:col>
      <xdr:colOff>114300</xdr:colOff>
      <xdr:row>95</xdr:row>
      <xdr:rowOff>149859</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33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71136</xdr:rowOff>
    </xdr:from>
    <xdr:ext cx="599010"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6187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88711</xdr:rowOff>
    </xdr:from>
    <xdr:to>
      <xdr:col>20</xdr:col>
      <xdr:colOff>38100</xdr:colOff>
      <xdr:row>96</xdr:row>
      <xdr:rowOff>18861</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37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35388</xdr:rowOff>
    </xdr:from>
    <xdr:ext cx="59901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497795" y="16151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90514</xdr:rowOff>
    </xdr:from>
    <xdr:to>
      <xdr:col>15</xdr:col>
      <xdr:colOff>101600</xdr:colOff>
      <xdr:row>96</xdr:row>
      <xdr:rowOff>20664</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37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37191</xdr:rowOff>
    </xdr:from>
    <xdr:ext cx="59901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08795" y="16153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64666</xdr:rowOff>
    </xdr:from>
    <xdr:to>
      <xdr:col>10</xdr:col>
      <xdr:colOff>165100</xdr:colOff>
      <xdr:row>93</xdr:row>
      <xdr:rowOff>166266</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00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11343</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19795" y="15784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163981</xdr:rowOff>
    </xdr:from>
    <xdr:to>
      <xdr:col>6</xdr:col>
      <xdr:colOff>38100</xdr:colOff>
      <xdr:row>93</xdr:row>
      <xdr:rowOff>94131</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5937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91</xdr:row>
      <xdr:rowOff>110658</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30795" y="15712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a:extLst>
            <a:ext uri="{FF2B5EF4-FFF2-40B4-BE49-F238E27FC236}">
              <a16:creationId xmlns:a16="http://schemas.microsoft.com/office/drawing/2014/main" id="{00000000-0008-0000-07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101994</xdr:rowOff>
    </xdr:from>
    <xdr:to>
      <xdr:col>54</xdr:col>
      <xdr:colOff>189865</xdr:colOff>
      <xdr:row>39</xdr:row>
      <xdr:rowOff>44450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flipV="1">
          <a:off x="10475595" y="5416944"/>
          <a:ext cx="1270" cy="1314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54995</xdr:rowOff>
    </xdr:from>
    <xdr:ext cx="249299" cy="259045"/>
    <xdr:sp macro="" textlink="">
      <xdr:nvSpPr>
        <xdr:cNvPr id="280" name="労働費最小値テキスト">
          <a:extLst>
            <a:ext uri="{FF2B5EF4-FFF2-40B4-BE49-F238E27FC236}">
              <a16:creationId xmlns:a16="http://schemas.microsoft.com/office/drawing/2014/main" id="{00000000-0008-0000-0700-000018010000}"/>
            </a:ext>
          </a:extLst>
        </xdr:cNvPr>
        <xdr:cNvSpPr txBox="1"/>
      </xdr:nvSpPr>
      <xdr:spPr>
        <a:xfrm>
          <a:off x="10528300" y="67415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48671</xdr:rowOff>
    </xdr:from>
    <xdr:ext cx="599010" cy="259045"/>
    <xdr:sp macro="" textlink="">
      <xdr:nvSpPr>
        <xdr:cNvPr id="282" name="労働費最大値テキスト">
          <a:extLst>
            <a:ext uri="{FF2B5EF4-FFF2-40B4-BE49-F238E27FC236}">
              <a16:creationId xmlns:a16="http://schemas.microsoft.com/office/drawing/2014/main" id="{00000000-0008-0000-0700-00001A010000}"/>
            </a:ext>
          </a:extLst>
        </xdr:cNvPr>
        <xdr:cNvSpPr txBox="1"/>
      </xdr:nvSpPr>
      <xdr:spPr>
        <a:xfrm>
          <a:off x="10528300" y="5192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103,469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101994</xdr:rowOff>
    </xdr:from>
    <xdr:to>
      <xdr:col>55</xdr:col>
      <xdr:colOff>88900</xdr:colOff>
      <xdr:row>31</xdr:row>
      <xdr:rowOff>101994</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541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143895</xdr:rowOff>
    </xdr:from>
    <xdr:ext cx="469744" cy="259045"/>
    <xdr:sp macro="" textlink="">
      <xdr:nvSpPr>
        <xdr:cNvPr id="285" name="労働費平均値テキスト">
          <a:extLst>
            <a:ext uri="{FF2B5EF4-FFF2-40B4-BE49-F238E27FC236}">
              <a16:creationId xmlns:a16="http://schemas.microsoft.com/office/drawing/2014/main" id="{00000000-0008-0000-0700-00001D010000}"/>
            </a:ext>
          </a:extLst>
        </xdr:cNvPr>
        <xdr:cNvSpPr txBox="1"/>
      </xdr:nvSpPr>
      <xdr:spPr>
        <a:xfrm>
          <a:off x="10528300" y="6487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121018</xdr:rowOff>
    </xdr:from>
    <xdr:to>
      <xdr:col>55</xdr:col>
      <xdr:colOff>50800</xdr:colOff>
      <xdr:row>39</xdr:row>
      <xdr:rowOff>51168</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10426700" y="663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129934</xdr:rowOff>
    </xdr:from>
    <xdr:to>
      <xdr:col>50</xdr:col>
      <xdr:colOff>165100</xdr:colOff>
      <xdr:row>39</xdr:row>
      <xdr:rowOff>60084</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9588500" y="664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76611</xdr:rowOff>
    </xdr:from>
    <xdr:ext cx="469744"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9404428" y="642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142545</xdr:rowOff>
    </xdr:from>
    <xdr:to>
      <xdr:col>46</xdr:col>
      <xdr:colOff>38100</xdr:colOff>
      <xdr:row>39</xdr:row>
      <xdr:rowOff>72695</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8699500" y="66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89222</xdr:rowOff>
    </xdr:from>
    <xdr:ext cx="469744"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8515428" y="643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138608</xdr:rowOff>
    </xdr:from>
    <xdr:to>
      <xdr:col>41</xdr:col>
      <xdr:colOff>101600</xdr:colOff>
      <xdr:row>39</xdr:row>
      <xdr:rowOff>68758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7810500" y="6653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85285</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7626428" y="6428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152578</xdr:rowOff>
    </xdr:from>
    <xdr:to>
      <xdr:col>36</xdr:col>
      <xdr:colOff>165100</xdr:colOff>
      <xdr:row>39</xdr:row>
      <xdr:rowOff>82728</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6921500" y="6667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99255</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6783017" y="64429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99445</xdr:rowOff>
    </xdr:from>
    <xdr:ext cx="249299" cy="259045"/>
    <xdr:sp macro="" textlink="">
      <xdr:nvSpPr>
        <xdr:cNvPr id="304" name="労働費該当値テキスト">
          <a:extLst>
            <a:ext uri="{FF2B5EF4-FFF2-40B4-BE49-F238E27FC236}">
              <a16:creationId xmlns:a16="http://schemas.microsoft.com/office/drawing/2014/main" id="{00000000-0008-0000-0700-000030010000}"/>
            </a:ext>
          </a:extLst>
        </xdr:cNvPr>
        <xdr:cNvSpPr txBox="1"/>
      </xdr:nvSpPr>
      <xdr:spPr>
        <a:xfrm>
          <a:off x="10528300" y="66145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137131</xdr:rowOff>
    </xdr:from>
    <xdr:to>
      <xdr:col>54</xdr:col>
      <xdr:colOff>189865</xdr:colOff>
      <xdr:row>59</xdr:row>
      <xdr:rowOff>97190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709631"/>
          <a:ext cx="1270" cy="1503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101017</xdr:rowOff>
    </xdr:from>
    <xdr:ext cx="469744"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21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97190</xdr:rowOff>
    </xdr:from>
    <xdr:to>
      <xdr:col>55</xdr:col>
      <xdr:colOff>88900</xdr:colOff>
      <xdr:row>59</xdr:row>
      <xdr:rowOff>97190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212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83808</xdr:rowOff>
    </xdr:from>
    <xdr:ext cx="599010"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484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921,573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137131</xdr:rowOff>
    </xdr:from>
    <xdr:to>
      <xdr:col>55</xdr:col>
      <xdr:colOff>88900</xdr:colOff>
      <xdr:row>50</xdr:row>
      <xdr:rowOff>137131</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709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62931</xdr:rowOff>
    </xdr:from>
    <xdr:to>
      <xdr:col>55</xdr:col>
      <xdr:colOff>0</xdr:colOff>
      <xdr:row>56</xdr:row>
      <xdr:rowOff>52849</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9639300" y="9321231"/>
          <a:ext cx="838200" cy="332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8972</xdr:rowOff>
    </xdr:from>
    <xdr:ext cx="599010"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9530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30545</xdr:rowOff>
    </xdr:from>
    <xdr:to>
      <xdr:col>55</xdr:col>
      <xdr:colOff>50800</xdr:colOff>
      <xdr:row>58</xdr:row>
      <xdr:rowOff>132145</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974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86074</xdr:rowOff>
    </xdr:from>
    <xdr:to>
      <xdr:col>50</xdr:col>
      <xdr:colOff>114300</xdr:colOff>
      <xdr:row>54</xdr:row>
      <xdr:rowOff>62931</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8750300" y="9172924"/>
          <a:ext cx="889000" cy="148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39903</xdr:rowOff>
    </xdr:from>
    <xdr:to>
      <xdr:col>50</xdr:col>
      <xdr:colOff>165100</xdr:colOff>
      <xdr:row>58</xdr:row>
      <xdr:rowOff>141503</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984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132630</xdr:rowOff>
    </xdr:from>
    <xdr:ext cx="599010"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39795" y="10076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86074</xdr:rowOff>
    </xdr:from>
    <xdr:to>
      <xdr:col>45</xdr:col>
      <xdr:colOff>177800</xdr:colOff>
      <xdr:row>56</xdr:row>
      <xdr:rowOff>32703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7861300" y="9172924"/>
          <a:ext cx="889000" cy="460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41325</xdr:rowOff>
    </xdr:from>
    <xdr:to>
      <xdr:col>46</xdr:col>
      <xdr:colOff>38100</xdr:colOff>
      <xdr:row>58</xdr:row>
      <xdr:rowOff>142925</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98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134052</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50795" y="10078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32703</xdr:rowOff>
    </xdr:from>
    <xdr:to>
      <xdr:col>41</xdr:col>
      <xdr:colOff>50800</xdr:colOff>
      <xdr:row>56</xdr:row>
      <xdr:rowOff>128481</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6972300" y="9633903"/>
          <a:ext cx="889000" cy="9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64299</xdr:rowOff>
    </xdr:from>
    <xdr:to>
      <xdr:col>41</xdr:col>
      <xdr:colOff>101600</xdr:colOff>
      <xdr:row>58</xdr:row>
      <xdr:rowOff>165899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1000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157026</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1010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135882</xdr:rowOff>
    </xdr:from>
    <xdr:to>
      <xdr:col>36</xdr:col>
      <xdr:colOff>165100</xdr:colOff>
      <xdr:row>58</xdr:row>
      <xdr:rowOff>66032</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908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57159</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672795" y="10001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2049</xdr:rowOff>
    </xdr:from>
    <xdr:to>
      <xdr:col>55</xdr:col>
      <xdr:colOff>50800</xdr:colOff>
      <xdr:row>56</xdr:row>
      <xdr:rowOff>103649</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603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24926</xdr:rowOff>
    </xdr:from>
    <xdr:ext cx="599010"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454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12131</xdr:rowOff>
    </xdr:from>
    <xdr:to>
      <xdr:col>50</xdr:col>
      <xdr:colOff>165100</xdr:colOff>
      <xdr:row>54</xdr:row>
      <xdr:rowOff>113731</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270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52</xdr:row>
      <xdr:rowOff>130258</xdr:rowOff>
    </xdr:from>
    <xdr:ext cx="59901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39795" y="9045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35274</xdr:rowOff>
    </xdr:from>
    <xdr:to>
      <xdr:col>46</xdr:col>
      <xdr:colOff>38100</xdr:colOff>
      <xdr:row>53</xdr:row>
      <xdr:rowOff>136874</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122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51</xdr:row>
      <xdr:rowOff>153401</xdr:rowOff>
    </xdr:from>
    <xdr:ext cx="59901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50795" y="8897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153353</xdr:rowOff>
    </xdr:from>
    <xdr:to>
      <xdr:col>41</xdr:col>
      <xdr:colOff>101600</xdr:colOff>
      <xdr:row>56</xdr:row>
      <xdr:rowOff>83503</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9583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100030</xdr:rowOff>
    </xdr:from>
    <xdr:ext cx="59901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61795" y="9358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77681</xdr:rowOff>
    </xdr:from>
    <xdr:to>
      <xdr:col>36</xdr:col>
      <xdr:colOff>165100</xdr:colOff>
      <xdr:row>57</xdr:row>
      <xdr:rowOff>7831</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9678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24358</xdr:rowOff>
    </xdr:from>
    <xdr:ext cx="59901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672795" y="9454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85440</xdr:rowOff>
    </xdr:from>
    <xdr:to>
      <xdr:col>54</xdr:col>
      <xdr:colOff>189865</xdr:colOff>
      <xdr:row>78</xdr:row>
      <xdr:rowOff>136792</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258390"/>
          <a:ext cx="1270" cy="1251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140619</xdr:rowOff>
    </xdr:from>
    <xdr:ext cx="469744"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51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136792</xdr:rowOff>
    </xdr:from>
    <xdr:to>
      <xdr:col>55</xdr:col>
      <xdr:colOff>88900</xdr:colOff>
      <xdr:row>78</xdr:row>
      <xdr:rowOff>136792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509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32117</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2033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548,736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85440</xdr:rowOff>
    </xdr:from>
    <xdr:to>
      <xdr:col>55</xdr:col>
      <xdr:colOff>88900</xdr:colOff>
      <xdr:row>71</xdr:row>
      <xdr:rowOff>85440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258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59299</xdr:rowOff>
    </xdr:from>
    <xdr:to>
      <xdr:col>55</xdr:col>
      <xdr:colOff>0</xdr:colOff>
      <xdr:row>77</xdr:row>
      <xdr:rowOff>73786</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9639300" y="13260949"/>
          <a:ext cx="838200" cy="14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54120</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255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75693</xdr:rowOff>
    </xdr:from>
    <xdr:to>
      <xdr:col>55</xdr:col>
      <xdr:colOff>50800</xdr:colOff>
      <xdr:row>78</xdr:row>
      <xdr:rowOff>5843</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27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73786</xdr:rowOff>
    </xdr:from>
    <xdr:to>
      <xdr:col>50</xdr:col>
      <xdr:colOff>114300</xdr:colOff>
      <xdr:row>77</xdr:row>
      <xdr:rowOff>78952</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8750300" y="13275436"/>
          <a:ext cx="889000" cy="5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84424</xdr:rowOff>
    </xdr:from>
    <xdr:to>
      <xdr:col>50</xdr:col>
      <xdr:colOff>165100</xdr:colOff>
      <xdr:row>78</xdr:row>
      <xdr:rowOff>14574</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286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5701</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3378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78952</xdr:rowOff>
    </xdr:from>
    <xdr:to>
      <xdr:col>45</xdr:col>
      <xdr:colOff>177800</xdr:colOff>
      <xdr:row>77</xdr:row>
      <xdr:rowOff>114125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7861300" y="13280602"/>
          <a:ext cx="889000" cy="35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92942</xdr:rowOff>
    </xdr:from>
    <xdr:to>
      <xdr:col>46</xdr:col>
      <xdr:colOff>38100</xdr:colOff>
      <xdr:row>78</xdr:row>
      <xdr:rowOff>23092</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294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14219</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3387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56348</xdr:rowOff>
    </xdr:from>
    <xdr:to>
      <xdr:col>41</xdr:col>
      <xdr:colOff>50800</xdr:colOff>
      <xdr:row>77</xdr:row>
      <xdr:rowOff>114125</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6972300" y="13257998"/>
          <a:ext cx="889000" cy="57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75730</xdr:rowOff>
    </xdr:from>
    <xdr:to>
      <xdr:col>41</xdr:col>
      <xdr:colOff>101600</xdr:colOff>
      <xdr:row>78</xdr:row>
      <xdr:rowOff>5880</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27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168457</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3370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150194</xdr:rowOff>
    </xdr:from>
    <xdr:to>
      <xdr:col>36</xdr:col>
      <xdr:colOff>165100</xdr:colOff>
      <xdr:row>78</xdr:row>
      <xdr:rowOff>80344</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35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71471</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444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8499</xdr:rowOff>
    </xdr:from>
    <xdr:to>
      <xdr:col>55</xdr:col>
      <xdr:colOff>50800</xdr:colOff>
      <xdr:row>77</xdr:row>
      <xdr:rowOff>110099</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210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31376</xdr:rowOff>
    </xdr:from>
    <xdr:ext cx="599010"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061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22986</xdr:rowOff>
    </xdr:from>
    <xdr:to>
      <xdr:col>50</xdr:col>
      <xdr:colOff>165100</xdr:colOff>
      <xdr:row>77</xdr:row>
      <xdr:rowOff>124586</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224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75</xdr:row>
      <xdr:rowOff>141113</xdr:rowOff>
    </xdr:from>
    <xdr:ext cx="59901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339795" y="12999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28152</xdr:rowOff>
    </xdr:from>
    <xdr:to>
      <xdr:col>46</xdr:col>
      <xdr:colOff>38100</xdr:colOff>
      <xdr:row>77</xdr:row>
      <xdr:rowOff>129752</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229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146279</xdr:rowOff>
    </xdr:from>
    <xdr:ext cx="59901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50795" y="13005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63325</xdr:rowOff>
    </xdr:from>
    <xdr:to>
      <xdr:col>41</xdr:col>
      <xdr:colOff>101600</xdr:colOff>
      <xdr:row>77</xdr:row>
      <xdr:rowOff>164925</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26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10002</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3040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5548</xdr:rowOff>
    </xdr:from>
    <xdr:to>
      <xdr:col>36</xdr:col>
      <xdr:colOff>165100</xdr:colOff>
      <xdr:row>77</xdr:row>
      <xdr:rowOff>107148</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207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75</xdr:row>
      <xdr:rowOff>123675</xdr:rowOff>
    </xdr:from>
    <xdr:ext cx="59901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672795" y="12982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109547</xdr:rowOff>
    </xdr:from>
    <xdr:to>
      <xdr:col>54</xdr:col>
      <xdr:colOff>189865</xdr:colOff>
      <xdr:row>99</xdr:row>
      <xdr:rowOff>21975</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540047"/>
          <a:ext cx="1270" cy="1455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25802</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99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21975</xdr:rowOff>
    </xdr:from>
    <xdr:to>
      <xdr:col>55</xdr:col>
      <xdr:colOff>88900</xdr:colOff>
      <xdr:row>99</xdr:row>
      <xdr:rowOff>21975</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995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56224</xdr:rowOff>
    </xdr:from>
    <xdr:ext cx="690189"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3152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1,163,743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109547</xdr:rowOff>
    </xdr:from>
    <xdr:to>
      <xdr:col>55</xdr:col>
      <xdr:colOff>88900</xdr:colOff>
      <xdr:row>90</xdr:row>
      <xdr:rowOff>109547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540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93701</xdr:rowOff>
    </xdr:from>
    <xdr:to>
      <xdr:col>55</xdr:col>
      <xdr:colOff>0</xdr:colOff>
      <xdr:row>95</xdr:row>
      <xdr:rowOff>104426</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9639300" y="16381451"/>
          <a:ext cx="838200" cy="10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102951</xdr:rowOff>
    </xdr:from>
    <xdr:ext cx="599010"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7336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124524</xdr:rowOff>
    </xdr:from>
    <xdr:to>
      <xdr:col>55</xdr:col>
      <xdr:colOff>50800</xdr:colOff>
      <xdr:row>98</xdr:row>
      <xdr:rowOff>54674</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75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24146</xdr:rowOff>
    </xdr:from>
    <xdr:to>
      <xdr:col>50</xdr:col>
      <xdr:colOff>114300</xdr:colOff>
      <xdr:row>95</xdr:row>
      <xdr:rowOff>93701</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8750300" y="16311896"/>
          <a:ext cx="889000" cy="69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131852</xdr:rowOff>
    </xdr:from>
    <xdr:to>
      <xdr:col>50</xdr:col>
      <xdr:colOff>165100</xdr:colOff>
      <xdr:row>98</xdr:row>
      <xdr:rowOff>62002</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76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53129</xdr:rowOff>
    </xdr:from>
    <xdr:ext cx="599010"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39795" y="16855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24146</xdr:rowOff>
    </xdr:from>
    <xdr:to>
      <xdr:col>45</xdr:col>
      <xdr:colOff>177800</xdr:colOff>
      <xdr:row>95</xdr:row>
      <xdr:rowOff>58593</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7861300" y="16311896"/>
          <a:ext cx="889000" cy="34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130959</xdr:rowOff>
    </xdr:from>
    <xdr:to>
      <xdr:col>46</xdr:col>
      <xdr:colOff>38100</xdr:colOff>
      <xdr:row>98</xdr:row>
      <xdr:rowOff>61109</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76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52236</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50795" y="16854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58593</xdr:rowOff>
    </xdr:from>
    <xdr:to>
      <xdr:col>41</xdr:col>
      <xdr:colOff>50800</xdr:colOff>
      <xdr:row>96</xdr:row>
      <xdr:rowOff>107006</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6972300" y="16346343"/>
          <a:ext cx="889000" cy="219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140089</xdr:rowOff>
    </xdr:from>
    <xdr:to>
      <xdr:col>41</xdr:col>
      <xdr:colOff>101600</xdr:colOff>
      <xdr:row>98</xdr:row>
      <xdr:rowOff>70239</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77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61366</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61795" y="16863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165624</xdr:rowOff>
    </xdr:from>
    <xdr:to>
      <xdr:col>36</xdr:col>
      <xdr:colOff>165100</xdr:colOff>
      <xdr:row>98</xdr:row>
      <xdr:rowOff>95774</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79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86901</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672795" y="16889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53626</xdr:rowOff>
    </xdr:from>
    <xdr:to>
      <xdr:col>55</xdr:col>
      <xdr:colOff>50800</xdr:colOff>
      <xdr:row>95</xdr:row>
      <xdr:rowOff>155226</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34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76503</xdr:rowOff>
    </xdr:from>
    <xdr:ext cx="599010"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192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42901</xdr:rowOff>
    </xdr:from>
    <xdr:to>
      <xdr:col>50</xdr:col>
      <xdr:colOff>165100</xdr:colOff>
      <xdr:row>95</xdr:row>
      <xdr:rowOff>144501</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330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161028</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39795" y="16105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144796</xdr:rowOff>
    </xdr:from>
    <xdr:to>
      <xdr:col>46</xdr:col>
      <xdr:colOff>38100</xdr:colOff>
      <xdr:row>95</xdr:row>
      <xdr:rowOff>74946</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261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91473</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50795" y="16036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7793</xdr:rowOff>
    </xdr:from>
    <xdr:to>
      <xdr:col>41</xdr:col>
      <xdr:colOff>101600</xdr:colOff>
      <xdr:row>95</xdr:row>
      <xdr:rowOff>109393</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295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93</xdr:row>
      <xdr:rowOff>125920</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61795" y="16070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56206</xdr:rowOff>
    </xdr:from>
    <xdr:to>
      <xdr:col>36</xdr:col>
      <xdr:colOff>165100</xdr:colOff>
      <xdr:row>96</xdr:row>
      <xdr:rowOff>157806</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515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2883</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672795" y="16290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74307</xdr:rowOff>
    </xdr:from>
    <xdr:to>
      <xdr:col>85</xdr:col>
      <xdr:colOff>126364</xdr:colOff>
      <xdr:row>38</xdr:row>
      <xdr:rowOff>109623</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flipV="1">
          <a:off x="16317595" y="5560707"/>
          <a:ext cx="1269" cy="1064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113450</xdr:rowOff>
    </xdr:from>
    <xdr:ext cx="534377" cy="259045"/>
    <xdr:sp macro="" textlink="">
      <xdr:nvSpPr>
        <xdr:cNvPr id="506" name="消防費最小値テキスト">
          <a:extLst>
            <a:ext uri="{FF2B5EF4-FFF2-40B4-BE49-F238E27FC236}">
              <a16:creationId xmlns:a16="http://schemas.microsoft.com/office/drawing/2014/main" id="{00000000-0008-0000-0700-0000FA010000}"/>
            </a:ext>
          </a:extLst>
        </xdr:cNvPr>
        <xdr:cNvSpPr txBox="1"/>
      </xdr:nvSpPr>
      <xdr:spPr>
        <a:xfrm>
          <a:off x="16370300" y="6628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109623</xdr:rowOff>
    </xdr:from>
    <xdr:to>
      <xdr:col>86</xdr:col>
      <xdr:colOff>25400</xdr:colOff>
      <xdr:row>38</xdr:row>
      <xdr:rowOff>109623</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6624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20984</xdr:rowOff>
    </xdr:from>
    <xdr:ext cx="599010" cy="259045"/>
    <xdr:sp macro="" textlink="">
      <xdr:nvSpPr>
        <xdr:cNvPr id="508" name="消防費最大値テキスト">
          <a:extLst>
            <a:ext uri="{FF2B5EF4-FFF2-40B4-BE49-F238E27FC236}">
              <a16:creationId xmlns:a16="http://schemas.microsoft.com/office/drawing/2014/main" id="{00000000-0008-0000-0700-0000FC010000}"/>
            </a:ext>
          </a:extLst>
        </xdr:cNvPr>
        <xdr:cNvSpPr txBox="1"/>
      </xdr:nvSpPr>
      <xdr:spPr>
        <a:xfrm>
          <a:off x="16370300" y="5335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478,606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74307</xdr:rowOff>
    </xdr:from>
    <xdr:to>
      <xdr:col>86</xdr:col>
      <xdr:colOff>25400</xdr:colOff>
      <xdr:row>32</xdr:row>
      <xdr:rowOff>74307</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5560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140886</xdr:rowOff>
    </xdr:from>
    <xdr:to>
      <xdr:col>85</xdr:col>
      <xdr:colOff>127000</xdr:colOff>
      <xdr:row>35</xdr:row>
      <xdr:rowOff>164368</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5481300" y="6141636"/>
          <a:ext cx="838200" cy="23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64435</xdr:rowOff>
    </xdr:from>
    <xdr:ext cx="534377" cy="259045"/>
    <xdr:sp macro="" textlink="">
      <xdr:nvSpPr>
        <xdr:cNvPr id="511" name="消防費平均値テキスト">
          <a:extLst>
            <a:ext uri="{FF2B5EF4-FFF2-40B4-BE49-F238E27FC236}">
              <a16:creationId xmlns:a16="http://schemas.microsoft.com/office/drawing/2014/main" id="{00000000-0008-0000-0700-0000FF010000}"/>
            </a:ext>
          </a:extLst>
        </xdr:cNvPr>
        <xdr:cNvSpPr txBox="1"/>
      </xdr:nvSpPr>
      <xdr:spPr>
        <a:xfrm>
          <a:off x="16370300" y="6408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86008</xdr:rowOff>
    </xdr:from>
    <xdr:to>
      <xdr:col>85</xdr:col>
      <xdr:colOff>177800</xdr:colOff>
      <xdr:row>38</xdr:row>
      <xdr:rowOff>16159</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6268700" y="642965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140886</xdr:rowOff>
    </xdr:from>
    <xdr:to>
      <xdr:col>81</xdr:col>
      <xdr:colOff>50800</xdr:colOff>
      <xdr:row>36</xdr:row>
      <xdr:rowOff>145399</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4592300" y="6141636"/>
          <a:ext cx="889000" cy="17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109915</xdr:rowOff>
    </xdr:from>
    <xdr:to>
      <xdr:col>81</xdr:col>
      <xdr:colOff>101600</xdr:colOff>
      <xdr:row>38</xdr:row>
      <xdr:rowOff>40066</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5430500" y="645356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31192</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5214111" y="6546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145399</xdr:rowOff>
    </xdr:from>
    <xdr:to>
      <xdr:col>76</xdr:col>
      <xdr:colOff>114300</xdr:colOff>
      <xdr:row>37</xdr:row>
      <xdr:rowOff>16935</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3703300" y="6317599"/>
          <a:ext cx="889000" cy="42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118163</xdr:rowOff>
    </xdr:from>
    <xdr:to>
      <xdr:col>76</xdr:col>
      <xdr:colOff>165100</xdr:colOff>
      <xdr:row>38</xdr:row>
      <xdr:rowOff>48313</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4541500" y="646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39440</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4325111" y="6554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21825</xdr:rowOff>
    </xdr:from>
    <xdr:to>
      <xdr:col>71</xdr:col>
      <xdr:colOff>177800</xdr:colOff>
      <xdr:row>37</xdr:row>
      <xdr:rowOff>16935</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814300" y="5336775"/>
          <a:ext cx="889000" cy="102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108903</xdr:rowOff>
    </xdr:from>
    <xdr:to>
      <xdr:col>72</xdr:col>
      <xdr:colOff>38100</xdr:colOff>
      <xdr:row>38</xdr:row>
      <xdr:rowOff>39053</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3652500" y="6452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30180</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436111" y="654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143117</xdr:rowOff>
    </xdr:from>
    <xdr:to>
      <xdr:col>67</xdr:col>
      <xdr:colOff>101600</xdr:colOff>
      <xdr:row>38</xdr:row>
      <xdr:rowOff>73267</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2763500" y="6486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64394</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2547111" y="6579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113568</xdr:rowOff>
    </xdr:from>
    <xdr:to>
      <xdr:col>85</xdr:col>
      <xdr:colOff>177800</xdr:colOff>
      <xdr:row>36</xdr:row>
      <xdr:rowOff>43718</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6268700" y="6114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136445</xdr:rowOff>
    </xdr:from>
    <xdr:ext cx="599010" cy="259045"/>
    <xdr:sp macro="" textlink="">
      <xdr:nvSpPr>
        <xdr:cNvPr id="530" name="消防費該当値テキスト">
          <a:extLst>
            <a:ext uri="{FF2B5EF4-FFF2-40B4-BE49-F238E27FC236}">
              <a16:creationId xmlns:a16="http://schemas.microsoft.com/office/drawing/2014/main" id="{00000000-0008-0000-0700-000012020000}"/>
            </a:ext>
          </a:extLst>
        </xdr:cNvPr>
        <xdr:cNvSpPr txBox="1"/>
      </xdr:nvSpPr>
      <xdr:spPr>
        <a:xfrm>
          <a:off x="16370300" y="5965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90086</xdr:rowOff>
    </xdr:from>
    <xdr:to>
      <xdr:col>81</xdr:col>
      <xdr:colOff>101600</xdr:colOff>
      <xdr:row>36</xdr:row>
      <xdr:rowOff>20236</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5430500" y="609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34</xdr:row>
      <xdr:rowOff>36763</xdr:rowOff>
    </xdr:from>
    <xdr:ext cx="59901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181795" y="5866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94599</xdr:rowOff>
    </xdr:from>
    <xdr:to>
      <xdr:col>76</xdr:col>
      <xdr:colOff>165100</xdr:colOff>
      <xdr:row>37</xdr:row>
      <xdr:rowOff>24749</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4541500" y="626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35</xdr:row>
      <xdr:rowOff>41276</xdr:rowOff>
    </xdr:from>
    <xdr:ext cx="59901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292795" y="6042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137585</xdr:rowOff>
    </xdr:from>
    <xdr:to>
      <xdr:col>72</xdr:col>
      <xdr:colOff>38100</xdr:colOff>
      <xdr:row>37</xdr:row>
      <xdr:rowOff>67735</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3652500" y="6309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35</xdr:row>
      <xdr:rowOff>84262</xdr:rowOff>
    </xdr:from>
    <xdr:ext cx="59901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03795" y="6085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30</xdr:row>
      <xdr:rowOff>142475</xdr:rowOff>
    </xdr:from>
    <xdr:to>
      <xdr:col>67</xdr:col>
      <xdr:colOff>101600</xdr:colOff>
      <xdr:row>31</xdr:row>
      <xdr:rowOff>72625</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2763500" y="528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29</xdr:row>
      <xdr:rowOff>89152</xdr:rowOff>
    </xdr:from>
    <xdr:ext cx="59901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14795" y="5061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38299</xdr:rowOff>
    </xdr:from>
    <xdr:ext cx="685572"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109322</xdr:rowOff>
    </xdr:from>
    <xdr:to>
      <xdr:col>85</xdr:col>
      <xdr:colOff>126364</xdr:colOff>
      <xdr:row>59</xdr:row>
      <xdr:rowOff>14073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flipV="1">
          <a:off x="16317595" y="8681822"/>
          <a:ext cx="1269" cy="1447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17900</xdr:rowOff>
    </xdr:from>
    <xdr:ext cx="534377" cy="259045"/>
    <xdr:sp macro="" textlink="">
      <xdr:nvSpPr>
        <xdr:cNvPr id="565" name="教育費最小値テキスト">
          <a:extLst>
            <a:ext uri="{FF2B5EF4-FFF2-40B4-BE49-F238E27FC236}">
              <a16:creationId xmlns:a16="http://schemas.microsoft.com/office/drawing/2014/main" id="{00000000-0008-0000-0700-000035020000}"/>
            </a:ext>
          </a:extLst>
        </xdr:cNvPr>
        <xdr:cNvSpPr txBox="1"/>
      </xdr:nvSpPr>
      <xdr:spPr>
        <a:xfrm>
          <a:off x="16370300" y="1013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14073</xdr:rowOff>
    </xdr:from>
    <xdr:to>
      <xdr:col>86</xdr:col>
      <xdr:colOff>25400</xdr:colOff>
      <xdr:row>59</xdr:row>
      <xdr:rowOff>14073</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10129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55999</xdr:rowOff>
    </xdr:from>
    <xdr:ext cx="599010" cy="259045"/>
    <xdr:sp macro="" textlink="">
      <xdr:nvSpPr>
        <xdr:cNvPr id="567" name="教育費最大値テキスト">
          <a:extLst>
            <a:ext uri="{FF2B5EF4-FFF2-40B4-BE49-F238E27FC236}">
              <a16:creationId xmlns:a16="http://schemas.microsoft.com/office/drawing/2014/main" id="{00000000-0008-0000-0700-000037020000}"/>
            </a:ext>
          </a:extLst>
        </xdr:cNvPr>
        <xdr:cNvSpPr txBox="1"/>
      </xdr:nvSpPr>
      <xdr:spPr>
        <a:xfrm>
          <a:off x="16370300" y="8457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938,604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109322</xdr:rowOff>
    </xdr:from>
    <xdr:to>
      <xdr:col>86</xdr:col>
      <xdr:colOff>25400</xdr:colOff>
      <xdr:row>50</xdr:row>
      <xdr:rowOff>109322</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8681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80063</xdr:rowOff>
    </xdr:from>
    <xdr:to>
      <xdr:col>85</xdr:col>
      <xdr:colOff>127000</xdr:colOff>
      <xdr:row>57</xdr:row>
      <xdr:rowOff>107701</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5481300" y="9852713"/>
          <a:ext cx="838200" cy="27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131823</xdr:rowOff>
    </xdr:from>
    <xdr:ext cx="599010" cy="259045"/>
    <xdr:sp macro="" textlink="">
      <xdr:nvSpPr>
        <xdr:cNvPr id="570" name="教育費平均値テキスト">
          <a:extLst>
            <a:ext uri="{FF2B5EF4-FFF2-40B4-BE49-F238E27FC236}">
              <a16:creationId xmlns:a16="http://schemas.microsoft.com/office/drawing/2014/main" id="{00000000-0008-0000-0700-00003A020000}"/>
            </a:ext>
          </a:extLst>
        </xdr:cNvPr>
        <xdr:cNvSpPr txBox="1"/>
      </xdr:nvSpPr>
      <xdr:spPr>
        <a:xfrm>
          <a:off x="16370300" y="99044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153396</xdr:rowOff>
    </xdr:from>
    <xdr:to>
      <xdr:col>85</xdr:col>
      <xdr:colOff>177800</xdr:colOff>
      <xdr:row>58</xdr:row>
      <xdr:rowOff>83546</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6268700" y="99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72526</xdr:rowOff>
    </xdr:from>
    <xdr:to>
      <xdr:col>81</xdr:col>
      <xdr:colOff>50800</xdr:colOff>
      <xdr:row>57</xdr:row>
      <xdr:rowOff>107701</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4592300" y="9845176"/>
          <a:ext cx="889000" cy="35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26243</xdr:rowOff>
    </xdr:from>
    <xdr:to>
      <xdr:col>81</xdr:col>
      <xdr:colOff>101600</xdr:colOff>
      <xdr:row>58</xdr:row>
      <xdr:rowOff>127843</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5430500" y="9970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118970</xdr:rowOff>
    </xdr:from>
    <xdr:ext cx="599010"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5181795" y="1006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42937</xdr:rowOff>
    </xdr:from>
    <xdr:to>
      <xdr:col>76</xdr:col>
      <xdr:colOff>114300</xdr:colOff>
      <xdr:row>57</xdr:row>
      <xdr:rowOff>72526</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3703300" y="9815587"/>
          <a:ext cx="889000" cy="29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15060</xdr:rowOff>
    </xdr:from>
    <xdr:to>
      <xdr:col>76</xdr:col>
      <xdr:colOff>165100</xdr:colOff>
      <xdr:row>58</xdr:row>
      <xdr:rowOff>116660</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4541500" y="995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107787</xdr:rowOff>
    </xdr:from>
    <xdr:ext cx="59901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4292795" y="10051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51</xdr:row>
      <xdr:rowOff>163460</xdr:rowOff>
    </xdr:from>
    <xdr:to>
      <xdr:col>71</xdr:col>
      <xdr:colOff>177800</xdr:colOff>
      <xdr:row>57</xdr:row>
      <xdr:rowOff>42937</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814300" y="8907410"/>
          <a:ext cx="889000" cy="908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155611</xdr:rowOff>
    </xdr:from>
    <xdr:to>
      <xdr:col>72</xdr:col>
      <xdr:colOff>38100</xdr:colOff>
      <xdr:row>58</xdr:row>
      <xdr:rowOff>85761</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3652500" y="992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76888</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3403795" y="10020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3547</xdr:rowOff>
    </xdr:from>
    <xdr:to>
      <xdr:col>67</xdr:col>
      <xdr:colOff>101600</xdr:colOff>
      <xdr:row>58</xdr:row>
      <xdr:rowOff>105147</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2763500" y="9947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96274</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2514795" y="10040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29263</xdr:rowOff>
    </xdr:from>
    <xdr:to>
      <xdr:col>85</xdr:col>
      <xdr:colOff>177800</xdr:colOff>
      <xdr:row>57</xdr:row>
      <xdr:rowOff>130863</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6268700" y="9801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52140</xdr:rowOff>
    </xdr:from>
    <xdr:ext cx="599010" cy="259045"/>
    <xdr:sp macro="" textlink="">
      <xdr:nvSpPr>
        <xdr:cNvPr id="589" name="教育費該当値テキスト">
          <a:extLst>
            <a:ext uri="{FF2B5EF4-FFF2-40B4-BE49-F238E27FC236}">
              <a16:creationId xmlns:a16="http://schemas.microsoft.com/office/drawing/2014/main" id="{00000000-0008-0000-0700-00004D020000}"/>
            </a:ext>
          </a:extLst>
        </xdr:cNvPr>
        <xdr:cNvSpPr txBox="1"/>
      </xdr:nvSpPr>
      <xdr:spPr>
        <a:xfrm>
          <a:off x="16370300" y="9653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56901</xdr:rowOff>
    </xdr:from>
    <xdr:to>
      <xdr:col>81</xdr:col>
      <xdr:colOff>101600</xdr:colOff>
      <xdr:row>57</xdr:row>
      <xdr:rowOff>158501</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5430500" y="982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3578</xdr:rowOff>
    </xdr:from>
    <xdr:ext cx="59901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181795" y="9604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21726</xdr:rowOff>
    </xdr:from>
    <xdr:to>
      <xdr:col>76</xdr:col>
      <xdr:colOff>165100</xdr:colOff>
      <xdr:row>57</xdr:row>
      <xdr:rowOff>123326</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4541500" y="979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139853</xdr:rowOff>
    </xdr:from>
    <xdr:ext cx="59901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292795" y="9569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163587</xdr:rowOff>
    </xdr:from>
    <xdr:to>
      <xdr:col>72</xdr:col>
      <xdr:colOff>38100</xdr:colOff>
      <xdr:row>57</xdr:row>
      <xdr:rowOff>93737</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3652500" y="9764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110264</xdr:rowOff>
    </xdr:from>
    <xdr:ext cx="59901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03795" y="9540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112660</xdr:rowOff>
    </xdr:from>
    <xdr:to>
      <xdr:col>67</xdr:col>
      <xdr:colOff>101600</xdr:colOff>
      <xdr:row>52</xdr:row>
      <xdr:rowOff>42810</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2763500" y="885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50</xdr:row>
      <xdr:rowOff>59337</xdr:rowOff>
    </xdr:from>
    <xdr:ext cx="59901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14795" y="8631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81948</xdr:rowOff>
    </xdr:from>
    <xdr:to>
      <xdr:col>85</xdr:col>
      <xdr:colOff>126364</xdr:colOff>
      <xdr:row>78</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6317595" y="12254898"/>
          <a:ext cx="1269" cy="1257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153755</xdr:rowOff>
    </xdr:from>
    <xdr:ext cx="249299" cy="259045"/>
    <xdr:sp macro="" textlink="">
      <xdr:nvSpPr>
        <xdr:cNvPr id="620" name="災害復旧費最小値テキスト">
          <a:extLst>
            <a:ext uri="{FF2B5EF4-FFF2-40B4-BE49-F238E27FC236}">
              <a16:creationId xmlns:a16="http://schemas.microsoft.com/office/drawing/2014/main" id="{00000000-0008-0000-0700-00006C020000}"/>
            </a:ext>
          </a:extLst>
        </xdr:cNvPr>
        <xdr:cNvSpPr txBox="1"/>
      </xdr:nvSpPr>
      <xdr:spPr>
        <a:xfrm>
          <a:off x="16370300" y="13526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28625</xdr:rowOff>
    </xdr:from>
    <xdr:ext cx="599010" cy="259045"/>
    <xdr:sp macro="" textlink="">
      <xdr:nvSpPr>
        <xdr:cNvPr id="622" name="災害復旧費最大値テキスト">
          <a:extLst>
            <a:ext uri="{FF2B5EF4-FFF2-40B4-BE49-F238E27FC236}">
              <a16:creationId xmlns:a16="http://schemas.microsoft.com/office/drawing/2014/main" id="{00000000-0008-0000-0700-00006E020000}"/>
            </a:ext>
          </a:extLst>
        </xdr:cNvPr>
        <xdr:cNvSpPr txBox="1"/>
      </xdr:nvSpPr>
      <xdr:spPr>
        <a:xfrm>
          <a:off x="16370300" y="12030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550,263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81948</xdr:rowOff>
    </xdr:from>
    <xdr:to>
      <xdr:col>86</xdr:col>
      <xdr:colOff>25400</xdr:colOff>
      <xdr:row>71</xdr:row>
      <xdr:rowOff>81948</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2254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81948</xdr:rowOff>
    </xdr:from>
    <xdr:to>
      <xdr:col>85</xdr:col>
      <xdr:colOff>127000</xdr:colOff>
      <xdr:row>75</xdr:row>
      <xdr:rowOff>147831</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5481300" y="12254898"/>
          <a:ext cx="838200" cy="751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26756</xdr:rowOff>
    </xdr:from>
    <xdr:ext cx="534377" cy="259045"/>
    <xdr:sp macro="" textlink="">
      <xdr:nvSpPr>
        <xdr:cNvPr id="625" name="災害復旧費平均値テキスト">
          <a:extLst>
            <a:ext uri="{FF2B5EF4-FFF2-40B4-BE49-F238E27FC236}">
              <a16:creationId xmlns:a16="http://schemas.microsoft.com/office/drawing/2014/main" id="{00000000-0008-0000-0700-000071020000}"/>
            </a:ext>
          </a:extLst>
        </xdr:cNvPr>
        <xdr:cNvSpPr txBox="1"/>
      </xdr:nvSpPr>
      <xdr:spPr>
        <a:xfrm>
          <a:off x="16370300" y="13399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48329</xdr:rowOff>
    </xdr:from>
    <xdr:to>
      <xdr:col>85</xdr:col>
      <xdr:colOff>177800</xdr:colOff>
      <xdr:row>78</xdr:row>
      <xdr:rowOff>149929</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6268700" y="1342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147831</xdr:rowOff>
    </xdr:from>
    <xdr:to>
      <xdr:col>81</xdr:col>
      <xdr:colOff>50800</xdr:colOff>
      <xdr:row>78</xdr:row>
      <xdr:rowOff>32313</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4592300" y="13006581"/>
          <a:ext cx="889000" cy="398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51505</xdr:rowOff>
    </xdr:from>
    <xdr:to>
      <xdr:col>81</xdr:col>
      <xdr:colOff>101600</xdr:colOff>
      <xdr:row>78</xdr:row>
      <xdr:rowOff>153105</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5430500" y="1342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144232</xdr:rowOff>
    </xdr:from>
    <xdr:ext cx="534377"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5214111" y="1351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21985</xdr:rowOff>
    </xdr:from>
    <xdr:to>
      <xdr:col>76</xdr:col>
      <xdr:colOff>114300</xdr:colOff>
      <xdr:row>78</xdr:row>
      <xdr:rowOff>32313</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3703300" y="13395085"/>
          <a:ext cx="889000" cy="10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53958</xdr:rowOff>
    </xdr:from>
    <xdr:to>
      <xdr:col>76</xdr:col>
      <xdr:colOff>165100</xdr:colOff>
      <xdr:row>78</xdr:row>
      <xdr:rowOff>155558</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4541500" y="134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146685</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4325111" y="13519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70</xdr:row>
      <xdr:rowOff>152664</xdr:rowOff>
    </xdr:from>
    <xdr:to>
      <xdr:col>71</xdr:col>
      <xdr:colOff>177800</xdr:colOff>
      <xdr:row>78</xdr:row>
      <xdr:rowOff>21985</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814300" y="12154164"/>
          <a:ext cx="889000" cy="1240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63943</xdr:rowOff>
    </xdr:from>
    <xdr:to>
      <xdr:col>72</xdr:col>
      <xdr:colOff>38100</xdr:colOff>
      <xdr:row>78</xdr:row>
      <xdr:rowOff>165543</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3652500" y="1343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156670</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3436111" y="1352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55673</xdr:rowOff>
    </xdr:from>
    <xdr:to>
      <xdr:col>67</xdr:col>
      <xdr:colOff>101600</xdr:colOff>
      <xdr:row>78</xdr:row>
      <xdr:rowOff>157273</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2763500" y="1342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148400</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2547111" y="13521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31148</xdr:rowOff>
    </xdr:from>
    <xdr:to>
      <xdr:col>85</xdr:col>
      <xdr:colOff>177800</xdr:colOff>
      <xdr:row>71</xdr:row>
      <xdr:rowOff>132748</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6268700" y="1220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155625</xdr:rowOff>
    </xdr:from>
    <xdr:ext cx="599010" cy="259045"/>
    <xdr:sp macro="" textlink="">
      <xdr:nvSpPr>
        <xdr:cNvPr id="644" name="災害復旧費該当値テキスト">
          <a:extLst>
            <a:ext uri="{FF2B5EF4-FFF2-40B4-BE49-F238E27FC236}">
              <a16:creationId xmlns:a16="http://schemas.microsoft.com/office/drawing/2014/main" id="{00000000-0008-0000-0700-000084020000}"/>
            </a:ext>
          </a:extLst>
        </xdr:cNvPr>
        <xdr:cNvSpPr txBox="1"/>
      </xdr:nvSpPr>
      <xdr:spPr>
        <a:xfrm>
          <a:off x="16370300" y="12157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97031</xdr:rowOff>
    </xdr:from>
    <xdr:to>
      <xdr:col>81</xdr:col>
      <xdr:colOff>101600</xdr:colOff>
      <xdr:row>76</xdr:row>
      <xdr:rowOff>27181</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5430500" y="12955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43708</xdr:rowOff>
    </xdr:from>
    <xdr:ext cx="59901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181795" y="12731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152963</xdr:rowOff>
    </xdr:from>
    <xdr:to>
      <xdr:col>76</xdr:col>
      <xdr:colOff>165100</xdr:colOff>
      <xdr:row>78</xdr:row>
      <xdr:rowOff>83113</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4541500" y="13354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99640</xdr:rowOff>
    </xdr:from>
    <xdr:ext cx="534377"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25111" y="13129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142635</xdr:rowOff>
    </xdr:from>
    <xdr:to>
      <xdr:col>72</xdr:col>
      <xdr:colOff>38100</xdr:colOff>
      <xdr:row>78</xdr:row>
      <xdr:rowOff>72785</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3652500" y="1334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89312</xdr:rowOff>
    </xdr:from>
    <xdr:ext cx="534377"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36111" y="13119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101864</xdr:rowOff>
    </xdr:from>
    <xdr:to>
      <xdr:col>67</xdr:col>
      <xdr:colOff>101600</xdr:colOff>
      <xdr:row>71</xdr:row>
      <xdr:rowOff>32014</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2763500" y="1210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69</xdr:row>
      <xdr:rowOff>48541</xdr:rowOff>
    </xdr:from>
    <xdr:ext cx="59901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514795" y="11878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129442</xdr:rowOff>
    </xdr:from>
    <xdr:to>
      <xdr:col>85</xdr:col>
      <xdr:colOff>126364</xdr:colOff>
      <xdr:row>99</xdr:row>
      <xdr:rowOff>24416</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6317595" y="15559942"/>
          <a:ext cx="1269" cy="1438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28243</xdr:rowOff>
    </xdr:from>
    <xdr:ext cx="534377" cy="259045"/>
    <xdr:sp macro="" textlink="">
      <xdr:nvSpPr>
        <xdr:cNvPr id="677" name="公債費最小値テキスト">
          <a:extLst>
            <a:ext uri="{FF2B5EF4-FFF2-40B4-BE49-F238E27FC236}">
              <a16:creationId xmlns:a16="http://schemas.microsoft.com/office/drawing/2014/main" id="{00000000-0008-0000-0700-0000A5020000}"/>
            </a:ext>
          </a:extLst>
        </xdr:cNvPr>
        <xdr:cNvSpPr txBox="1"/>
      </xdr:nvSpPr>
      <xdr:spPr>
        <a:xfrm>
          <a:off x="16370300" y="17001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24416</xdr:rowOff>
    </xdr:from>
    <xdr:to>
      <xdr:col>86</xdr:col>
      <xdr:colOff>25400</xdr:colOff>
      <xdr:row>99</xdr:row>
      <xdr:rowOff>24416</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6997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76119</xdr:rowOff>
    </xdr:from>
    <xdr:ext cx="599010" cy="259045"/>
    <xdr:sp macro="" textlink="">
      <xdr:nvSpPr>
        <xdr:cNvPr id="679" name="公債費最大値テキスト">
          <a:extLst>
            <a:ext uri="{FF2B5EF4-FFF2-40B4-BE49-F238E27FC236}">
              <a16:creationId xmlns:a16="http://schemas.microsoft.com/office/drawing/2014/main" id="{00000000-0008-0000-0700-0000A7020000}"/>
            </a:ext>
          </a:extLst>
        </xdr:cNvPr>
        <xdr:cNvSpPr txBox="1"/>
      </xdr:nvSpPr>
      <xdr:spPr>
        <a:xfrm>
          <a:off x="16370300" y="15335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765,385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129442</xdr:rowOff>
    </xdr:from>
    <xdr:to>
      <xdr:col>86</xdr:col>
      <xdr:colOff>25400</xdr:colOff>
      <xdr:row>90</xdr:row>
      <xdr:rowOff>129442</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5559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129442</xdr:rowOff>
    </xdr:from>
    <xdr:to>
      <xdr:col>85</xdr:col>
      <xdr:colOff>127000</xdr:colOff>
      <xdr:row>92</xdr:row>
      <xdr:rowOff>34682</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5481300" y="15559942"/>
          <a:ext cx="838200" cy="248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170595</xdr:rowOff>
    </xdr:from>
    <xdr:ext cx="599010" cy="259045"/>
    <xdr:sp macro="" textlink="">
      <xdr:nvSpPr>
        <xdr:cNvPr id="682" name="公債費平均値テキスト">
          <a:extLst>
            <a:ext uri="{FF2B5EF4-FFF2-40B4-BE49-F238E27FC236}">
              <a16:creationId xmlns:a16="http://schemas.microsoft.com/office/drawing/2014/main" id="{00000000-0008-0000-0700-0000AA020000}"/>
            </a:ext>
          </a:extLst>
        </xdr:cNvPr>
        <xdr:cNvSpPr txBox="1"/>
      </xdr:nvSpPr>
      <xdr:spPr>
        <a:xfrm>
          <a:off x="16370300" y="166297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20718</xdr:rowOff>
    </xdr:from>
    <xdr:to>
      <xdr:col>85</xdr:col>
      <xdr:colOff>177800</xdr:colOff>
      <xdr:row>97</xdr:row>
      <xdr:rowOff>122318</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6268700" y="1665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159739</xdr:rowOff>
    </xdr:from>
    <xdr:to>
      <xdr:col>81</xdr:col>
      <xdr:colOff>50800</xdr:colOff>
      <xdr:row>92</xdr:row>
      <xdr:rowOff>34682</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4592300" y="15761689"/>
          <a:ext cx="889000" cy="46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42956</xdr:rowOff>
    </xdr:from>
    <xdr:to>
      <xdr:col>81</xdr:col>
      <xdr:colOff>101600</xdr:colOff>
      <xdr:row>97</xdr:row>
      <xdr:rowOff>144556</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5430500" y="1667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135683</xdr:rowOff>
    </xdr:from>
    <xdr:ext cx="599010"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5181795" y="16766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159739</xdr:rowOff>
    </xdr:from>
    <xdr:to>
      <xdr:col>76</xdr:col>
      <xdr:colOff>114300</xdr:colOff>
      <xdr:row>92</xdr:row>
      <xdr:rowOff>18959</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3703300" y="15761689"/>
          <a:ext cx="889000" cy="30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32339</xdr:rowOff>
    </xdr:from>
    <xdr:to>
      <xdr:col>76</xdr:col>
      <xdr:colOff>165100</xdr:colOff>
      <xdr:row>97</xdr:row>
      <xdr:rowOff>133939</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4541500" y="1666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125066</xdr:rowOff>
    </xdr:from>
    <xdr:ext cx="59901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4292795" y="16755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39115</xdr:rowOff>
    </xdr:from>
    <xdr:to>
      <xdr:col>71</xdr:col>
      <xdr:colOff>177800</xdr:colOff>
      <xdr:row>92</xdr:row>
      <xdr:rowOff>18959</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814300" y="15641065"/>
          <a:ext cx="889000" cy="151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46951</xdr:rowOff>
    </xdr:from>
    <xdr:to>
      <xdr:col>72</xdr:col>
      <xdr:colOff>38100</xdr:colOff>
      <xdr:row>97</xdr:row>
      <xdr:rowOff>148551</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3652500" y="1667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139678</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3403795" y="16770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57916</xdr:rowOff>
    </xdr:from>
    <xdr:to>
      <xdr:col>67</xdr:col>
      <xdr:colOff>101600</xdr:colOff>
      <xdr:row>97</xdr:row>
      <xdr:rowOff>159516</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2763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150643</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514795" y="16781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90</xdr:row>
      <xdr:rowOff>78642</xdr:rowOff>
    </xdr:from>
    <xdr:to>
      <xdr:col>85</xdr:col>
      <xdr:colOff>177800</xdr:colOff>
      <xdr:row>91</xdr:row>
      <xdr:rowOff>8792</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6268700" y="15509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31669</xdr:rowOff>
    </xdr:from>
    <xdr:ext cx="599010" cy="259045"/>
    <xdr:sp macro="" textlink="">
      <xdr:nvSpPr>
        <xdr:cNvPr id="701" name="公債費該当値テキスト">
          <a:extLst>
            <a:ext uri="{FF2B5EF4-FFF2-40B4-BE49-F238E27FC236}">
              <a16:creationId xmlns:a16="http://schemas.microsoft.com/office/drawing/2014/main" id="{00000000-0008-0000-0700-0000BD020000}"/>
            </a:ext>
          </a:extLst>
        </xdr:cNvPr>
        <xdr:cNvSpPr txBox="1"/>
      </xdr:nvSpPr>
      <xdr:spPr>
        <a:xfrm>
          <a:off x="16370300" y="15462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155332</xdr:rowOff>
    </xdr:from>
    <xdr:to>
      <xdr:col>81</xdr:col>
      <xdr:colOff>101600</xdr:colOff>
      <xdr:row>92</xdr:row>
      <xdr:rowOff>85482</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5430500" y="15757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90</xdr:row>
      <xdr:rowOff>102009</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181795" y="15532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108939</xdr:rowOff>
    </xdr:from>
    <xdr:to>
      <xdr:col>76</xdr:col>
      <xdr:colOff>165100</xdr:colOff>
      <xdr:row>92</xdr:row>
      <xdr:rowOff>39089</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4541500" y="15710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90</xdr:row>
      <xdr:rowOff>55616</xdr:rowOff>
    </xdr:from>
    <xdr:ext cx="59901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292795" y="15486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139609</xdr:rowOff>
    </xdr:from>
    <xdr:to>
      <xdr:col>72</xdr:col>
      <xdr:colOff>38100</xdr:colOff>
      <xdr:row>92</xdr:row>
      <xdr:rowOff>69759</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3652500" y="15741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90</xdr:row>
      <xdr:rowOff>86286</xdr:rowOff>
    </xdr:from>
    <xdr:ext cx="59901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03795" y="15516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159765</xdr:rowOff>
    </xdr:from>
    <xdr:to>
      <xdr:col>67</xdr:col>
      <xdr:colOff>101600</xdr:colOff>
      <xdr:row>91</xdr:row>
      <xdr:rowOff>89915</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2763500" y="15590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89</xdr:row>
      <xdr:rowOff>106442</xdr:rowOff>
    </xdr:from>
    <xdr:ext cx="59901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14795" y="15365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109677</xdr:rowOff>
    </xdr:from>
    <xdr:to>
      <xdr:col>116</xdr:col>
      <xdr:colOff>62864</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flipV="1">
          <a:off x="22159595" y="5424627"/>
          <a:ext cx="1269" cy="1306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90124</xdr:rowOff>
    </xdr:from>
    <xdr:ext cx="249299" cy="259045"/>
    <xdr:sp macro="" textlink="">
      <xdr:nvSpPr>
        <xdr:cNvPr id="734" name="諸支出金最小値テキスト">
          <a:extLst>
            <a:ext uri="{FF2B5EF4-FFF2-40B4-BE49-F238E27FC236}">
              <a16:creationId xmlns:a16="http://schemas.microsoft.com/office/drawing/2014/main" id="{00000000-0008-0000-0700-0000DE020000}"/>
            </a:ext>
          </a:extLst>
        </xdr:cNvPr>
        <xdr:cNvSpPr txBox="1"/>
      </xdr:nvSpPr>
      <xdr:spPr>
        <a:xfrm>
          <a:off x="22212300" y="67766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56354</xdr:rowOff>
    </xdr:from>
    <xdr:ext cx="599010" cy="259045"/>
    <xdr:sp macro="" textlink="">
      <xdr:nvSpPr>
        <xdr:cNvPr id="736" name="諸支出金最大値テキスト">
          <a:extLst>
            <a:ext uri="{FF2B5EF4-FFF2-40B4-BE49-F238E27FC236}">
              <a16:creationId xmlns:a16="http://schemas.microsoft.com/office/drawing/2014/main" id="{00000000-0008-0000-0700-0000E0020000}"/>
            </a:ext>
          </a:extLst>
        </xdr:cNvPr>
        <xdr:cNvSpPr txBox="1"/>
      </xdr:nvSpPr>
      <xdr:spPr>
        <a:xfrm>
          <a:off x="22212300" y="5199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102,864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109677</xdr:rowOff>
    </xdr:from>
    <xdr:to>
      <xdr:col>116</xdr:col>
      <xdr:colOff>152400</xdr:colOff>
      <xdr:row>31</xdr:row>
      <xdr:rowOff>109677</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5424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7573</xdr:rowOff>
    </xdr:from>
    <xdr:ext cx="378565" cy="259045"/>
    <xdr:sp macro="" textlink="">
      <xdr:nvSpPr>
        <xdr:cNvPr id="739" name="諸支出金平均値テキスト">
          <a:extLst>
            <a:ext uri="{FF2B5EF4-FFF2-40B4-BE49-F238E27FC236}">
              <a16:creationId xmlns:a16="http://schemas.microsoft.com/office/drawing/2014/main" id="{00000000-0008-0000-0700-0000E3020000}"/>
            </a:ext>
          </a:extLst>
        </xdr:cNvPr>
        <xdr:cNvSpPr txBox="1"/>
      </xdr:nvSpPr>
      <xdr:spPr>
        <a:xfrm>
          <a:off x="22212300" y="65226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156146</xdr:rowOff>
    </xdr:from>
    <xdr:to>
      <xdr:col>116</xdr:col>
      <xdr:colOff>114300</xdr:colOff>
      <xdr:row>39</xdr:row>
      <xdr:rowOff>86296</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2110700" y="6671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68008</xdr:rowOff>
    </xdr:from>
    <xdr:to>
      <xdr:col>112</xdr:col>
      <xdr:colOff>38100</xdr:colOff>
      <xdr:row>38</xdr:row>
      <xdr:rowOff>169608</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1272500" y="658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14686</xdr:rowOff>
    </xdr:from>
    <xdr:ext cx="469744"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088428" y="6358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116713</xdr:rowOff>
    </xdr:from>
    <xdr:to>
      <xdr:col>107</xdr:col>
      <xdr:colOff>101600</xdr:colOff>
      <xdr:row>39</xdr:row>
      <xdr:rowOff>46863</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0383500" y="663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63390</xdr:rowOff>
    </xdr:from>
    <xdr:ext cx="469744"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0199428" y="6407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147345</xdr:rowOff>
    </xdr:from>
    <xdr:to>
      <xdr:col>102</xdr:col>
      <xdr:colOff>165100</xdr:colOff>
      <xdr:row>39</xdr:row>
      <xdr:rowOff>77495</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9494500" y="666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94022</xdr:rowOff>
    </xdr:from>
    <xdr:ext cx="469744"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9310428" y="643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158064</xdr:rowOff>
    </xdr:from>
    <xdr:to>
      <xdr:col>98</xdr:col>
      <xdr:colOff>38100</xdr:colOff>
      <xdr:row>39</xdr:row>
      <xdr:rowOff>88214</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8605500" y="667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104741</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8467017" y="64483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134574</xdr:rowOff>
    </xdr:from>
    <xdr:ext cx="249299" cy="259045"/>
    <xdr:sp macro="" textlink="">
      <xdr:nvSpPr>
        <xdr:cNvPr id="758" name="諸支出金該当値テキスト">
          <a:extLst>
            <a:ext uri="{FF2B5EF4-FFF2-40B4-BE49-F238E27FC236}">
              <a16:creationId xmlns:a16="http://schemas.microsoft.com/office/drawing/2014/main" id="{00000000-0008-0000-0700-0000F6020000}"/>
            </a:ext>
          </a:extLst>
        </xdr:cNvPr>
        <xdr:cNvSpPr txBox="1"/>
      </xdr:nvSpPr>
      <xdr:spPr>
        <a:xfrm>
          <a:off x="22212300" y="66496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前年度繰上充用金グラフ枠">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3" name="前年度繰上充用金最小値テキスト">
          <a:extLst>
            <a:ext uri="{FF2B5EF4-FFF2-40B4-BE49-F238E27FC236}">
              <a16:creationId xmlns:a16="http://schemas.microsoft.com/office/drawing/2014/main" id="{00000000-0008-0000-0700-00000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5" name="前年度繰上充用金最大値テキスト">
          <a:extLst>
            <a:ext uri="{FF2B5EF4-FFF2-40B4-BE49-F238E27FC236}">
              <a16:creationId xmlns:a16="http://schemas.microsoft.com/office/drawing/2014/main" id="{00000000-0008-0000-0700-00001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8" name="前年度繰上充用金平均値テキスト">
          <a:extLst>
            <a:ext uri="{FF2B5EF4-FFF2-40B4-BE49-F238E27FC236}">
              <a16:creationId xmlns:a16="http://schemas.microsoft.com/office/drawing/2014/main" id="{00000000-0008-0000-0700-00001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7" name="前年度繰上充用金該当値テキスト">
          <a:extLst>
            <a:ext uri="{FF2B5EF4-FFF2-40B4-BE49-F238E27FC236}">
              <a16:creationId xmlns:a16="http://schemas.microsoft.com/office/drawing/2014/main" id="{00000000-0008-0000-0700-00002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7" name="正方形/長方形 816">
          <a:extLst>
            <a:ext uri="{FF2B5EF4-FFF2-40B4-BE49-F238E27FC236}">
              <a16:creationId xmlns:a16="http://schemas.microsoft.com/office/drawing/2014/main" id="{00000000-0008-0000-0700-00003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・農林水産業費は住民一人当たり約</a:t>
          </a:r>
          <a:r>
            <a:rPr kumimoji="1" lang="en-US" altLang="ja-JP" sz="1300">
              <a:latin typeface="ＭＳ Ｐゴシック" panose="020B0600070205080204" pitchFamily="50" charset="-128"/>
              <a:ea typeface="ＭＳ Ｐゴシック" panose="020B0600070205080204" pitchFamily="50" charset="-128"/>
            </a:rPr>
            <a:t>343</a:t>
          </a:r>
          <a:r>
            <a:rPr kumimoji="1" lang="ja-JP" altLang="en-US" sz="1300">
              <a:latin typeface="ＭＳ Ｐゴシック" panose="020B0600070205080204" pitchFamily="50" charset="-128"/>
              <a:ea typeface="ＭＳ Ｐゴシック" panose="020B0600070205080204" pitchFamily="50" charset="-128"/>
            </a:rPr>
            <a:t>千円となっており、前年度と比較して約</a:t>
          </a:r>
          <a:r>
            <a:rPr kumimoji="1" lang="en-US" altLang="ja-JP" sz="1300">
              <a:latin typeface="ＭＳ Ｐゴシック" panose="020B0600070205080204" pitchFamily="50" charset="-128"/>
              <a:ea typeface="ＭＳ Ｐゴシック" panose="020B0600070205080204" pitchFamily="50" charset="-128"/>
            </a:rPr>
            <a:t>203</a:t>
          </a:r>
          <a:r>
            <a:rPr kumimoji="1" lang="ja-JP" altLang="en-US" sz="1300">
              <a:latin typeface="ＭＳ Ｐゴシック" panose="020B0600070205080204" pitchFamily="50" charset="-128"/>
              <a:ea typeface="ＭＳ Ｐゴシック" panose="020B0600070205080204" pitchFamily="50" charset="-128"/>
            </a:rPr>
            <a:t>千円減となっている。これは、林道改良開設工事に関する費用が大きく減となっていることによる。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・災害復旧費は住民一人当たり約</a:t>
          </a:r>
          <a:r>
            <a:rPr kumimoji="1" lang="en-US" altLang="ja-JP" sz="1300">
              <a:latin typeface="ＭＳ Ｐゴシック" panose="020B0600070205080204" pitchFamily="50" charset="-128"/>
              <a:ea typeface="ＭＳ Ｐゴシック" panose="020B0600070205080204" pitchFamily="50" charset="-128"/>
            </a:rPr>
            <a:t>550</a:t>
          </a:r>
          <a:r>
            <a:rPr kumimoji="1" lang="ja-JP" altLang="en-US" sz="1300">
              <a:latin typeface="ＭＳ Ｐゴシック" panose="020B0600070205080204" pitchFamily="50" charset="-128"/>
              <a:ea typeface="ＭＳ Ｐゴシック" panose="020B0600070205080204" pitchFamily="50" charset="-128"/>
            </a:rPr>
            <a:t>千円となっており、前年度と比較して約</a:t>
          </a:r>
          <a:r>
            <a:rPr kumimoji="1" lang="en-US" altLang="ja-JP" sz="1300">
              <a:latin typeface="ＭＳ Ｐゴシック" panose="020B0600070205080204" pitchFamily="50" charset="-128"/>
              <a:ea typeface="ＭＳ Ｐゴシック" panose="020B0600070205080204" pitchFamily="50" charset="-128"/>
            </a:rPr>
            <a:t>329</a:t>
          </a:r>
          <a:r>
            <a:rPr kumimoji="1" lang="ja-JP" altLang="en-US" sz="1300">
              <a:latin typeface="ＭＳ Ｐゴシック" panose="020B0600070205080204" pitchFamily="50" charset="-128"/>
              <a:ea typeface="ＭＳ Ｐゴシック" panose="020B0600070205080204" pitchFamily="50" charset="-128"/>
            </a:rPr>
            <a:t>千円増額している。要因としては、前年度から繰越している林道の災害復旧工事の完了による。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奈良県野迫川村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財政調整基金残高について、前年度と比べ取崩し額は減少したものの</a:t>
          </a:r>
          <a:r>
            <a:rPr kumimoji="1" lang="en-US" altLang="ja-JP" sz="1400">
              <a:latin typeface="ＭＳ ゴシック" pitchFamily="49" charset="-128"/>
              <a:ea typeface="ＭＳ ゴシック" pitchFamily="49" charset="-128"/>
            </a:rPr>
            <a:t>(90,000</a:t>
          </a:r>
          <a:r>
            <a:rPr kumimoji="1" lang="ja-JP" altLang="en-US" sz="1400">
              <a:latin typeface="ＭＳ ゴシック" pitchFamily="49" charset="-128"/>
              <a:ea typeface="ＭＳ ゴシック" pitchFamily="49" charset="-128"/>
            </a:rPr>
            <a:t>千円減</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6.62</a:t>
          </a:r>
          <a:r>
            <a:rPr kumimoji="1" lang="ja-JP" altLang="en-US" sz="1400">
              <a:latin typeface="ＭＳ ゴシック" pitchFamily="49" charset="-128"/>
              <a:ea typeface="ＭＳ ゴシック" pitchFamily="49" charset="-128"/>
            </a:rPr>
            <a:t>ポイント減少している。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今後も普通地方交付税が減少することが予想されるため、適宜歳出の見直しを行いながら、適切な基金の運用を行っていく。</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奈良県野迫川村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連結実質赤字比率について、平成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から令和元年度まで全会計が黒字となっている。また、特別会計の歳入については、一般会計からの繰入金が多くを占めており財政が安定している。一方で、一般会計では普通地方交付税の減少等により黒字額が減少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今後も普通地方交付税の減少が予想されるため、各特別会計歳出について適宜見直しを行い、操出金の抑制を図り、財政の健全化に努めていく。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奈良県野迫川村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前年度まで元利償還金は減少傾向にあったものの、平成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に借入れした過疎対策事業債等の元利償還が始まったことにより令和元年度は大きく実質公債費率の分子を引き上げる結果となった。引き続き地方交付税参入率の高い村債を活用するとともに、新規事業の精査や補助金等の活用を積極的に行うなど、新規村債発行額の抑制を図っ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奈良県野迫川村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一般会計等に係る地方債の現在高については、減少傾向にあり、組合等負担等見込額及び退職手当負担見込額についても減少傾向にある。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この状態を維持できるよう今後も過疎対策事業債等の地方交付税措置率の高い村債の活用や新規事業の精査等を行い村債の新規発行額の抑制等に努める。</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奈良県野迫川村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令和元年度にて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千円の基金取り崩しを行ったことにより、基金残高が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普通交付税が減少していくことが予想されるため、一般会計の歳入総額が減少傾向となることを見越して、歳出の見直しを行い、取崩し額を最低限にしていく。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・地域福祉基金：活力ある豊かな長寿社会の形成と福祉活動の促進を図る。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・ふるさとのせ川愛基金：豊かな自然と歴史に育まれた野迫川村への共感やふるさとへの思いを持つ</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飛戸からの寄附金を財源として、歴史文化遺産の保存や地域づくり、人づくり等村の活性化事業を行う。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・森林環境保全基金：森林整備及びその促進に関する事業を行う。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・地域振興基金：本格的な高齢化社会の到来に備え、地域の福祉活動の促進、快適な生活環境の形成等を図る。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・ふるさとのせ川愛基金：ふるさと納税者の増加による基金増加。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・森林環境保全基金：新設された森林環境譲与税の積み立てによる増加。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事業内容を精査しながら、各事業の財源として、基金の活用を視野に入れていく。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令和元年度にて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千円の基金取り崩しを行ったことにより、基金残高が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普通交付税が減少していくことが予想されるため、一般会計の歳入総額が減少傾向となることを見越して、歳出の見直しを行い、取崩し額を最低限にしていく。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過去三ヵ年において、減債基金への積み立てを行わず、財政調整基金への積み立てを行ってきたため、大きな増額はない。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普通交付税の減少に伴い財政調整基金と同様に基金の取崩しが予想される。今後も引き続き適切な基金運用に努めていく。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F6579E6A-EAF4-4998-8978-3009CF1C54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A546D4BD-460E-481F-BF1E-8337C5A3BD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a:extLst>
            <a:ext uri="{FF2B5EF4-FFF2-40B4-BE49-F238E27FC236}">
              <a16:creationId xmlns:a16="http://schemas.microsoft.com/office/drawing/2014/main" id="{F85BBF03-12AD-4FAB-9993-A9F1D079239B}"/>
            </a:ext>
          </a:extLst>
        </xdr:cNvPr>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5" name="正方形/長方形 4">
          <a:extLst>
            <a:ext uri="{FF2B5EF4-FFF2-40B4-BE49-F238E27FC236}">
              <a16:creationId xmlns:a16="http://schemas.microsoft.com/office/drawing/2014/main" id="{B7A4FB3B-2571-4FDF-A1CB-D051103700FD}"/>
            </a:ext>
          </a:extLst>
        </xdr:cNvPr>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a:extLst>
            <a:ext uri="{FF2B5EF4-FFF2-40B4-BE49-F238E27FC236}">
              <a16:creationId xmlns:a16="http://schemas.microsoft.com/office/drawing/2014/main" id="{A50C5630-F5BF-4775-B4DE-F9FFF6CD4940}"/>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a:extLst>
            <a:ext uri="{FF2B5EF4-FFF2-40B4-BE49-F238E27FC236}">
              <a16:creationId xmlns:a16="http://schemas.microsoft.com/office/drawing/2014/main" id="{EFA3E3A6-4E4B-4224-A920-FE825352BA69}"/>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a:extLst>
            <a:ext uri="{FF2B5EF4-FFF2-40B4-BE49-F238E27FC236}">
              <a16:creationId xmlns:a16="http://schemas.microsoft.com/office/drawing/2014/main" id="{2B9934C2-2CA7-42D4-B7C9-63FC2686C563}"/>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a:extLst>
            <a:ext uri="{FF2B5EF4-FFF2-40B4-BE49-F238E27FC236}">
              <a16:creationId xmlns:a16="http://schemas.microsoft.com/office/drawing/2014/main" id="{31BE17E0-4C63-4013-AC7C-FA0FE62F1202}"/>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奈良県野迫川村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a:extLst>
            <a:ext uri="{FF2B5EF4-FFF2-40B4-BE49-F238E27FC236}">
              <a16:creationId xmlns:a16="http://schemas.microsoft.com/office/drawing/2014/main" id="{ADC5622D-3FF5-4016-8539-1AF6D4302AFB}"/>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a:extLst>
            <a:ext uri="{FF2B5EF4-FFF2-40B4-BE49-F238E27FC236}">
              <a16:creationId xmlns:a16="http://schemas.microsoft.com/office/drawing/2014/main" id="{2147BEBD-B2D3-4088-AD49-BEDCA5113CFA}"/>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a:extLst>
            <a:ext uri="{FF2B5EF4-FFF2-40B4-BE49-F238E27FC236}">
              <a16:creationId xmlns:a16="http://schemas.microsoft.com/office/drawing/2014/main" id="{AED2AED1-EA86-4B90-9E0B-83EDE69A91B9}"/>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a:extLst>
            <a:ext uri="{FF2B5EF4-FFF2-40B4-BE49-F238E27FC236}">
              <a16:creationId xmlns:a16="http://schemas.microsoft.com/office/drawing/2014/main" id="{22217833-BF6B-4CE9-B31B-A8CFFBB399FD}"/>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a:extLst>
            <a:ext uri="{FF2B5EF4-FFF2-40B4-BE49-F238E27FC236}">
              <a16:creationId xmlns:a16="http://schemas.microsoft.com/office/drawing/2014/main" id="{2452F1B2-DA68-47A6-8CB3-86ACCE47621E}"/>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a:extLst>
            <a:ext uri="{FF2B5EF4-FFF2-40B4-BE49-F238E27FC236}">
              <a16:creationId xmlns:a16="http://schemas.microsoft.com/office/drawing/2014/main" id="{3F234F79-1413-4DC8-BC87-ECF9C502A8B1}"/>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369
365
154.90
1,590,931
1,547,119
25,220
758,711
2,192,583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a:extLst>
            <a:ext uri="{FF2B5EF4-FFF2-40B4-BE49-F238E27FC236}">
              <a16:creationId xmlns:a16="http://schemas.microsoft.com/office/drawing/2014/main" id="{CEFA0FAF-8065-4DA3-852C-976ABF85A416}"/>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a:extLst>
            <a:ext uri="{FF2B5EF4-FFF2-40B4-BE49-F238E27FC236}">
              <a16:creationId xmlns:a16="http://schemas.microsoft.com/office/drawing/2014/main" id="{4A01E42E-F757-41C3-9113-D4D0F802B0AC}"/>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a:extLst>
            <a:ext uri="{FF2B5EF4-FFF2-40B4-BE49-F238E27FC236}">
              <a16:creationId xmlns:a16="http://schemas.microsoft.com/office/drawing/2014/main" id="{F58A1DEA-DDCD-49D5-ADF6-8208DA333B0D}"/>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12.1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a:extLst>
            <a:ext uri="{FF2B5EF4-FFF2-40B4-BE49-F238E27FC236}">
              <a16:creationId xmlns:a16="http://schemas.microsoft.com/office/drawing/2014/main" id="{CF30E205-5A98-45ED-8D78-873438D61F1D}"/>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a:extLst>
            <a:ext uri="{FF2B5EF4-FFF2-40B4-BE49-F238E27FC236}">
              <a16:creationId xmlns:a16="http://schemas.microsoft.com/office/drawing/2014/main" id="{F30C1526-1208-4950-B29C-EF7E7C021F7D}"/>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a:extLst>
            <a:ext uri="{FF2B5EF4-FFF2-40B4-BE49-F238E27FC236}">
              <a16:creationId xmlns:a16="http://schemas.microsoft.com/office/drawing/2014/main" id="{E11813E1-BEAA-48C6-90B1-2186120DFFE2}"/>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a:extLst>
            <a:ext uri="{FF2B5EF4-FFF2-40B4-BE49-F238E27FC236}">
              <a16:creationId xmlns:a16="http://schemas.microsoft.com/office/drawing/2014/main" id="{55F23EFF-D987-4DFF-8062-31A680542892}"/>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a:extLst>
            <a:ext uri="{FF2B5EF4-FFF2-40B4-BE49-F238E27FC236}">
              <a16:creationId xmlns:a16="http://schemas.microsoft.com/office/drawing/2014/main" id="{E682A736-4450-4275-9707-A6E22F6FFF9E}"/>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a:extLst>
            <a:ext uri="{FF2B5EF4-FFF2-40B4-BE49-F238E27FC236}">
              <a16:creationId xmlns:a16="http://schemas.microsoft.com/office/drawing/2014/main" id="{7DC39ACB-253E-4708-92D0-BC784BA51044}"/>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a:extLst>
            <a:ext uri="{FF2B5EF4-FFF2-40B4-BE49-F238E27FC236}">
              <a16:creationId xmlns:a16="http://schemas.microsoft.com/office/drawing/2014/main" id="{59383765-1A27-414C-B631-3ADF9DB8A4A2}"/>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a:extLst>
            <a:ext uri="{FF2B5EF4-FFF2-40B4-BE49-F238E27FC236}">
              <a16:creationId xmlns:a16="http://schemas.microsoft.com/office/drawing/2014/main" id="{DBD0C879-DECD-41B5-8E54-7ACD0FAFE656}"/>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a:extLst>
            <a:ext uri="{FF2B5EF4-FFF2-40B4-BE49-F238E27FC236}">
              <a16:creationId xmlns:a16="http://schemas.microsoft.com/office/drawing/2014/main" id="{A103F28A-B6F2-418E-AE95-E17CD2743E99}"/>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a:extLst>
            <a:ext uri="{FF2B5EF4-FFF2-40B4-BE49-F238E27FC236}">
              <a16:creationId xmlns:a16="http://schemas.microsoft.com/office/drawing/2014/main" id="{6A2D48E0-4B9F-465A-91EB-04725B898F87}"/>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a:extLst>
            <a:ext uri="{FF2B5EF4-FFF2-40B4-BE49-F238E27FC236}">
              <a16:creationId xmlns:a16="http://schemas.microsoft.com/office/drawing/2014/main" id="{561A1764-9BFC-4567-8910-4FF539CD918A}"/>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a:extLst>
            <a:ext uri="{FF2B5EF4-FFF2-40B4-BE49-F238E27FC236}">
              <a16:creationId xmlns:a16="http://schemas.microsoft.com/office/drawing/2014/main" id="{61205EE2-D9E1-47FD-A068-A985F052C971}"/>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a:extLst>
            <a:ext uri="{FF2B5EF4-FFF2-40B4-BE49-F238E27FC236}">
              <a16:creationId xmlns:a16="http://schemas.microsoft.com/office/drawing/2014/main" id="{0EBDDC82-915C-4E64-8416-BFD4FDD8B3B5}"/>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a:extLst>
            <a:ext uri="{FF2B5EF4-FFF2-40B4-BE49-F238E27FC236}">
              <a16:creationId xmlns:a16="http://schemas.microsoft.com/office/drawing/2014/main" id="{B6E485FD-2DA6-4E80-8F41-38994FC3C088}"/>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3" name="テキスト ボックス 32">
          <a:extLst>
            <a:ext uri="{FF2B5EF4-FFF2-40B4-BE49-F238E27FC236}">
              <a16:creationId xmlns:a16="http://schemas.microsoft.com/office/drawing/2014/main" id="{A042594D-DBA8-47A7-8E76-3623B5A73308}"/>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4" name="テキスト ボックス 33">
          <a:extLst>
            <a:ext uri="{FF2B5EF4-FFF2-40B4-BE49-F238E27FC236}">
              <a16:creationId xmlns:a16="http://schemas.microsoft.com/office/drawing/2014/main" id="{F987AB3F-B7AC-486A-9F27-6FA62F51905F}"/>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5" name="テキスト ボックス 34">
          <a:extLst>
            <a:ext uri="{FF2B5EF4-FFF2-40B4-BE49-F238E27FC236}">
              <a16:creationId xmlns:a16="http://schemas.microsoft.com/office/drawing/2014/main" id="{9D503C60-3737-46B3-BD8A-74E32F2EBC91}"/>
            </a:ext>
          </a:extLst>
        </xdr:cNvPr>
        <xdr:cNvSpPr txBox="1"/>
      </xdr:nvSpPr>
      <xdr:spPr>
        <a:xfrm>
          <a:off x="419100" y="25749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6" name="テキスト ボックス 35">
          <a:extLst>
            <a:ext uri="{FF2B5EF4-FFF2-40B4-BE49-F238E27FC236}">
              <a16:creationId xmlns:a16="http://schemas.microsoft.com/office/drawing/2014/main" id="{3E9E518A-4FD4-4399-BC4F-11586A16D305}"/>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7" name="テキスト ボックス 36">
          <a:extLst>
            <a:ext uri="{FF2B5EF4-FFF2-40B4-BE49-F238E27FC236}">
              <a16:creationId xmlns:a16="http://schemas.microsoft.com/office/drawing/2014/main" id="{C3E0A0FA-83CF-486F-A084-57C60D543857}"/>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a:extLst>
            <a:ext uri="{FF2B5EF4-FFF2-40B4-BE49-F238E27FC236}">
              <a16:creationId xmlns:a16="http://schemas.microsoft.com/office/drawing/2014/main" id="{1CC4641C-BAF0-45EF-9B9F-FFE7DC827C35}"/>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a:extLst>
            <a:ext uri="{FF2B5EF4-FFF2-40B4-BE49-F238E27FC236}">
              <a16:creationId xmlns:a16="http://schemas.microsoft.com/office/drawing/2014/main" id="{D1D547B9-0003-49A0-87C0-C13374570C70}"/>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0" name="正方形/長方形 39">
          <a:extLst>
            <a:ext uri="{FF2B5EF4-FFF2-40B4-BE49-F238E27FC236}">
              <a16:creationId xmlns:a16="http://schemas.microsoft.com/office/drawing/2014/main" id="{DED750F7-897B-43AA-A14F-D7BDCC177CF1}"/>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[ 73.4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a:extLst>
            <a:ext uri="{FF2B5EF4-FFF2-40B4-BE49-F238E27FC236}">
              <a16:creationId xmlns:a16="http://schemas.microsoft.com/office/drawing/2014/main" id="{73C9A629-5970-49A0-ACA4-854C07BBAC9F}"/>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a:extLst>
            <a:ext uri="{FF2B5EF4-FFF2-40B4-BE49-F238E27FC236}">
              <a16:creationId xmlns:a16="http://schemas.microsoft.com/office/drawing/2014/main" id="{909AA36D-057B-43F3-9F47-78C4538ACA81}"/>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a:extLst>
            <a:ext uri="{FF2B5EF4-FFF2-40B4-BE49-F238E27FC236}">
              <a16:creationId xmlns:a16="http://schemas.microsoft.com/office/drawing/2014/main" id="{8E838DDC-03A4-4910-9077-A5909D57050E}"/>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a:extLst>
            <a:ext uri="{FF2B5EF4-FFF2-40B4-BE49-F238E27FC236}">
              <a16:creationId xmlns:a16="http://schemas.microsoft.com/office/drawing/2014/main" id="{4D3CF0BD-0C66-42BB-BF06-CE5280CD5CF6}"/>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a:extLst>
            <a:ext uri="{FF2B5EF4-FFF2-40B4-BE49-F238E27FC236}">
              <a16:creationId xmlns:a16="http://schemas.microsoft.com/office/drawing/2014/main" id="{5C760FCD-23BE-4EDC-A0AA-3B85E406EADF}"/>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a:extLst>
            <a:ext uri="{FF2B5EF4-FFF2-40B4-BE49-F238E27FC236}">
              <a16:creationId xmlns:a16="http://schemas.microsoft.com/office/drawing/2014/main" id="{5574ED7A-B5FA-484B-A06F-4FD7FD4E44A9}"/>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a:extLst>
            <a:ext uri="{FF2B5EF4-FFF2-40B4-BE49-F238E27FC236}">
              <a16:creationId xmlns:a16="http://schemas.microsoft.com/office/drawing/2014/main" id="{0D74C2D2-5A57-467A-80F1-07C25CF3CBC2}"/>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a:extLst>
            <a:ext uri="{FF2B5EF4-FFF2-40B4-BE49-F238E27FC236}">
              <a16:creationId xmlns:a16="http://schemas.microsoft.com/office/drawing/2014/main" id="{2239753E-A0CF-4E49-9242-DC6AB9643529}"/>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a:extLst>
            <a:ext uri="{FF2B5EF4-FFF2-40B4-BE49-F238E27FC236}">
              <a16:creationId xmlns:a16="http://schemas.microsoft.com/office/drawing/2014/main" id="{1B79E903-3F63-46EF-9A29-69B80AA2390F}"/>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a:extLst>
            <a:ext uri="{FF2B5EF4-FFF2-40B4-BE49-F238E27FC236}">
              <a16:creationId xmlns:a16="http://schemas.microsoft.com/office/drawing/2014/main" id="{030553CA-C792-4872-84BF-CE823F2947F0}"/>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改修を行っている施設は数ヵ所あるものの、　例年同程度老朽化が進んでいると考えられる。次年度以降も大規模な改修・改築を控えている施設がないため、同じように推移していくと予想される。</a:t>
          </a:r>
        </a:p>
      </xdr:txBody>
    </xdr:sp>
    <xdr:clientData/>
  </xdr:twoCellAnchor>
  <xdr:oneCellAnchor>
    <xdr:from>
      <xdr:col>4</xdr:col>
      <xdr:colOff>174625</xdr:colOff>
      <xdr:row>23</xdr:row>
      <xdr:rowOff>47625</xdr:rowOff>
    </xdr:from>
    <xdr:ext cx="349839" cy="225703"/>
    <xdr:sp macro="" textlink="">
      <xdr:nvSpPr>
        <xdr:cNvPr id="51" name="テキスト ボックス 50">
          <a:extLst>
            <a:ext uri="{FF2B5EF4-FFF2-40B4-BE49-F238E27FC236}">
              <a16:creationId xmlns:a16="http://schemas.microsoft.com/office/drawing/2014/main" id="{56D85537-4725-42F6-A98A-01F4D05EFC48}"/>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a:extLst>
            <a:ext uri="{FF2B5EF4-FFF2-40B4-BE49-F238E27FC236}">
              <a16:creationId xmlns:a16="http://schemas.microsoft.com/office/drawing/2014/main" id="{0BD8C8A5-E90E-4476-850B-E0992D1FD9A6}"/>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3" name="テキスト ボックス 52">
          <a:extLst>
            <a:ext uri="{FF2B5EF4-FFF2-40B4-BE49-F238E27FC236}">
              <a16:creationId xmlns:a16="http://schemas.microsoft.com/office/drawing/2014/main" id="{A6AAD59B-3473-4FF4-9ED1-F084E79B4383}"/>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4" name="直線コネクタ 53">
          <a:extLst>
            <a:ext uri="{FF2B5EF4-FFF2-40B4-BE49-F238E27FC236}">
              <a16:creationId xmlns:a16="http://schemas.microsoft.com/office/drawing/2014/main" id="{36E2B181-5B53-4033-9ECD-78F6EE882241}"/>
            </a:ext>
          </a:extLst>
        </xdr:cNvPr>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5" name="テキスト ボックス 54">
          <a:extLst>
            <a:ext uri="{FF2B5EF4-FFF2-40B4-BE49-F238E27FC236}">
              <a16:creationId xmlns:a16="http://schemas.microsoft.com/office/drawing/2014/main" id="{0FFAA910-0CCF-4EFC-960A-017BD4C295BC}"/>
            </a:ext>
          </a:extLst>
        </xdr:cNvPr>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6" name="直線コネクタ 55">
          <a:extLst>
            <a:ext uri="{FF2B5EF4-FFF2-40B4-BE49-F238E27FC236}">
              <a16:creationId xmlns:a16="http://schemas.microsoft.com/office/drawing/2014/main" id="{C1435347-6C1D-47DE-BF96-E44724C56657}"/>
            </a:ext>
          </a:extLst>
        </xdr:cNvPr>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7" name="テキスト ボックス 56">
          <a:extLst>
            <a:ext uri="{FF2B5EF4-FFF2-40B4-BE49-F238E27FC236}">
              <a16:creationId xmlns:a16="http://schemas.microsoft.com/office/drawing/2014/main" id="{5F3AE51E-A4A5-47A5-B13E-09E5467AABAB}"/>
            </a:ext>
          </a:extLst>
        </xdr:cNvPr>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8" name="直線コネクタ 57">
          <a:extLst>
            <a:ext uri="{FF2B5EF4-FFF2-40B4-BE49-F238E27FC236}">
              <a16:creationId xmlns:a16="http://schemas.microsoft.com/office/drawing/2014/main" id="{113FF155-387C-4560-AD0A-13208FF3282E}"/>
            </a:ext>
          </a:extLst>
        </xdr:cNvPr>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9" name="テキスト ボックス 58">
          <a:extLst>
            <a:ext uri="{FF2B5EF4-FFF2-40B4-BE49-F238E27FC236}">
              <a16:creationId xmlns:a16="http://schemas.microsoft.com/office/drawing/2014/main" id="{8507E03E-C990-4159-BD66-28965B1BA5A9}"/>
            </a:ext>
          </a:extLst>
        </xdr:cNvPr>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0" name="直線コネクタ 59">
          <a:extLst>
            <a:ext uri="{FF2B5EF4-FFF2-40B4-BE49-F238E27FC236}">
              <a16:creationId xmlns:a16="http://schemas.microsoft.com/office/drawing/2014/main" id="{129B3BAC-F6C5-4A63-9405-BC25CE4B468A}"/>
            </a:ext>
          </a:extLst>
        </xdr:cNvPr>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1" name="テキスト ボックス 60">
          <a:extLst>
            <a:ext uri="{FF2B5EF4-FFF2-40B4-BE49-F238E27FC236}">
              <a16:creationId xmlns:a16="http://schemas.microsoft.com/office/drawing/2014/main" id="{6068946A-236F-4FE1-BDCA-FE48E871F6A4}"/>
            </a:ext>
          </a:extLst>
        </xdr:cNvPr>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2" name="直線コネクタ 61">
          <a:extLst>
            <a:ext uri="{FF2B5EF4-FFF2-40B4-BE49-F238E27FC236}">
              <a16:creationId xmlns:a16="http://schemas.microsoft.com/office/drawing/2014/main" id="{82B33073-CEC6-415E-BABB-676B05F7E0CC}"/>
            </a:ext>
          </a:extLst>
        </xdr:cNvPr>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3" name="テキスト ボックス 62">
          <a:extLst>
            <a:ext uri="{FF2B5EF4-FFF2-40B4-BE49-F238E27FC236}">
              <a16:creationId xmlns:a16="http://schemas.microsoft.com/office/drawing/2014/main" id="{2A509ADB-B5EC-492C-B640-B1FAC5B893BA}"/>
            </a:ext>
          </a:extLst>
        </xdr:cNvPr>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DE90A14E-1BEE-4CB0-8117-9E566F131694}"/>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FAAC00CF-5301-4A31-A4DA-B157AE39E13D}"/>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D60AE327-BC2A-4805-A399-07CC893B844C}"/>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8043</xdr:rowOff>
    </xdr:from>
    <xdr:to>
      <xdr:col>23</xdr:col>
      <xdr:colOff>85090</xdr:colOff>
      <xdr:row>34</xdr:row>
      <xdr:rowOff>54187</xdr:rowOff>
    </xdr:to>
    <xdr:cxnSp macro="">
      <xdr:nvCxnSpPr>
        <xdr:cNvPr id="67" name="直線コネクタ 66">
          <a:extLst>
            <a:ext uri="{FF2B5EF4-FFF2-40B4-BE49-F238E27FC236}">
              <a16:creationId xmlns:a16="http://schemas.microsoft.com/office/drawing/2014/main" id="{35136FBD-4B03-4F4F-8137-E1026C29EA38}"/>
            </a:ext>
          </a:extLst>
        </xdr:cNvPr>
        <xdr:cNvCxnSpPr/>
      </xdr:nvCxnSpPr>
      <xdr:spPr>
        <a:xfrm flipV="1">
          <a:off x="4760595" y="4465743"/>
          <a:ext cx="1270" cy="1417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58014</xdr:rowOff>
    </xdr:from>
    <xdr:ext cx="405111" cy="259045"/>
    <xdr:sp macro="" textlink="">
      <xdr:nvSpPr>
        <xdr:cNvPr id="68" name="有形固定資産減価償却率最小値テキスト">
          <a:extLst>
            <a:ext uri="{FF2B5EF4-FFF2-40B4-BE49-F238E27FC236}">
              <a16:creationId xmlns:a16="http://schemas.microsoft.com/office/drawing/2014/main" id="{6FB48C08-17EB-4447-A3AC-DFBF9B586E9B}"/>
            </a:ext>
          </a:extLst>
        </xdr:cNvPr>
        <xdr:cNvSpPr txBox="1"/>
      </xdr:nvSpPr>
      <xdr:spPr>
        <a:xfrm>
          <a:off x="4813300" y="588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54187</xdr:rowOff>
    </xdr:from>
    <xdr:to>
      <xdr:col>23</xdr:col>
      <xdr:colOff>174625</xdr:colOff>
      <xdr:row>34</xdr:row>
      <xdr:rowOff>54187</xdr:rowOff>
    </xdr:to>
    <xdr:cxnSp macro="">
      <xdr:nvCxnSpPr>
        <xdr:cNvPr id="69" name="直線コネクタ 68">
          <a:extLst>
            <a:ext uri="{FF2B5EF4-FFF2-40B4-BE49-F238E27FC236}">
              <a16:creationId xmlns:a16="http://schemas.microsoft.com/office/drawing/2014/main" id="{C551D708-9572-4EE0-83BE-75A789459996}"/>
            </a:ext>
          </a:extLst>
        </xdr:cNvPr>
        <xdr:cNvCxnSpPr/>
      </xdr:nvCxnSpPr>
      <xdr:spPr>
        <a:xfrm>
          <a:off x="4673600" y="5883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126170</xdr:rowOff>
    </xdr:from>
    <xdr:ext cx="405111" cy="259045"/>
    <xdr:sp macro="" textlink="">
      <xdr:nvSpPr>
        <xdr:cNvPr id="70" name="有形固定資産減価償却率最大値テキスト">
          <a:extLst>
            <a:ext uri="{FF2B5EF4-FFF2-40B4-BE49-F238E27FC236}">
              <a16:creationId xmlns:a16="http://schemas.microsoft.com/office/drawing/2014/main" id="{CE5B2517-9AAA-4A77-B08E-B092ECEABB72}"/>
            </a:ext>
          </a:extLst>
        </xdr:cNvPr>
        <xdr:cNvSpPr txBox="1"/>
      </xdr:nvSpPr>
      <xdr:spPr>
        <a:xfrm>
          <a:off x="4813300" y="4240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8043</xdr:rowOff>
    </xdr:from>
    <xdr:to>
      <xdr:col>23</xdr:col>
      <xdr:colOff>174625</xdr:colOff>
      <xdr:row>26</xdr:row>
      <xdr:rowOff>8043</xdr:rowOff>
    </xdr:to>
    <xdr:cxnSp macro="">
      <xdr:nvCxnSpPr>
        <xdr:cNvPr id="71" name="直線コネクタ 70">
          <a:extLst>
            <a:ext uri="{FF2B5EF4-FFF2-40B4-BE49-F238E27FC236}">
              <a16:creationId xmlns:a16="http://schemas.microsoft.com/office/drawing/2014/main" id="{B15FE4CD-2B52-435D-B693-25076E296353}"/>
            </a:ext>
          </a:extLst>
        </xdr:cNvPr>
        <xdr:cNvCxnSpPr/>
      </xdr:nvCxnSpPr>
      <xdr:spPr>
        <a:xfrm>
          <a:off x="4673600" y="4465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100347</xdr:rowOff>
    </xdr:from>
    <xdr:ext cx="405111" cy="259045"/>
    <xdr:sp macro="" textlink="">
      <xdr:nvSpPr>
        <xdr:cNvPr id="72" name="有形固定資産減価償却率平均値テキスト">
          <a:extLst>
            <a:ext uri="{FF2B5EF4-FFF2-40B4-BE49-F238E27FC236}">
              <a16:creationId xmlns:a16="http://schemas.microsoft.com/office/drawing/2014/main" id="{A4E3C9FD-6646-4847-B37D-C59D5B4C7798}"/>
            </a:ext>
          </a:extLst>
        </xdr:cNvPr>
        <xdr:cNvSpPr txBox="1"/>
      </xdr:nvSpPr>
      <xdr:spPr>
        <a:xfrm>
          <a:off x="4813300" y="5072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77470</xdr:rowOff>
    </xdr:from>
    <xdr:to>
      <xdr:col>23</xdr:col>
      <xdr:colOff>136525</xdr:colOff>
      <xdr:row>31</xdr:row>
      <xdr:rowOff>7620</xdr:rowOff>
    </xdr:to>
    <xdr:sp macro="" textlink="">
      <xdr:nvSpPr>
        <xdr:cNvPr id="73" name="フローチャート: 判断 72">
          <a:extLst>
            <a:ext uri="{FF2B5EF4-FFF2-40B4-BE49-F238E27FC236}">
              <a16:creationId xmlns:a16="http://schemas.microsoft.com/office/drawing/2014/main" id="{60F39551-3F2B-455E-9324-1601953472EE}"/>
            </a:ext>
          </a:extLst>
        </xdr:cNvPr>
        <xdr:cNvSpPr/>
      </xdr:nvSpPr>
      <xdr:spPr>
        <a:xfrm>
          <a:off x="4711700" y="52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45085</xdr:rowOff>
    </xdr:from>
    <xdr:to>
      <xdr:col>19</xdr:col>
      <xdr:colOff>187325</xdr:colOff>
      <xdr:row>30</xdr:row>
      <xdr:rowOff>146685</xdr:rowOff>
    </xdr:to>
    <xdr:sp macro="" textlink="">
      <xdr:nvSpPr>
        <xdr:cNvPr id="74" name="フローチャート: 判断 73">
          <a:extLst>
            <a:ext uri="{FF2B5EF4-FFF2-40B4-BE49-F238E27FC236}">
              <a16:creationId xmlns:a16="http://schemas.microsoft.com/office/drawing/2014/main" id="{37B635CB-E42C-44EB-850D-AC91728C802B}"/>
            </a:ext>
          </a:extLst>
        </xdr:cNvPr>
        <xdr:cNvSpPr/>
      </xdr:nvSpPr>
      <xdr:spPr>
        <a:xfrm>
          <a:off x="4000500" y="518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1905</xdr:rowOff>
    </xdr:from>
    <xdr:to>
      <xdr:col>15</xdr:col>
      <xdr:colOff>187325</xdr:colOff>
      <xdr:row>30</xdr:row>
      <xdr:rowOff>103505</xdr:rowOff>
    </xdr:to>
    <xdr:sp macro="" textlink="">
      <xdr:nvSpPr>
        <xdr:cNvPr id="75" name="フローチャート: 判断 74">
          <a:extLst>
            <a:ext uri="{FF2B5EF4-FFF2-40B4-BE49-F238E27FC236}">
              <a16:creationId xmlns:a16="http://schemas.microsoft.com/office/drawing/2014/main" id="{5F97A159-B1CE-42DF-9C72-458409FA8C9E}"/>
            </a:ext>
          </a:extLst>
        </xdr:cNvPr>
        <xdr:cNvSpPr/>
      </xdr:nvSpPr>
      <xdr:spPr>
        <a:xfrm>
          <a:off x="3238500" y="514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162560</xdr:rowOff>
    </xdr:from>
    <xdr:to>
      <xdr:col>11</xdr:col>
      <xdr:colOff>187325</xdr:colOff>
      <xdr:row>30</xdr:row>
      <xdr:rowOff>92710</xdr:rowOff>
    </xdr:to>
    <xdr:sp macro="" textlink="">
      <xdr:nvSpPr>
        <xdr:cNvPr id="76" name="フローチャート: 判断 75">
          <a:extLst>
            <a:ext uri="{FF2B5EF4-FFF2-40B4-BE49-F238E27FC236}">
              <a16:creationId xmlns:a16="http://schemas.microsoft.com/office/drawing/2014/main" id="{33CA22CA-9D67-4FE8-A8D2-A99F1EB9CC5A}"/>
            </a:ext>
          </a:extLst>
        </xdr:cNvPr>
        <xdr:cNvSpPr/>
      </xdr:nvSpPr>
      <xdr:spPr>
        <a:xfrm>
          <a:off x="2476500" y="513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29422</xdr:rowOff>
    </xdr:from>
    <xdr:to>
      <xdr:col>7</xdr:col>
      <xdr:colOff>187325</xdr:colOff>
      <xdr:row>29</xdr:row>
      <xdr:rowOff>131022</xdr:rowOff>
    </xdr:to>
    <xdr:sp macro="" textlink="">
      <xdr:nvSpPr>
        <xdr:cNvPr id="77" name="フローチャート: 判断 76">
          <a:extLst>
            <a:ext uri="{FF2B5EF4-FFF2-40B4-BE49-F238E27FC236}">
              <a16:creationId xmlns:a16="http://schemas.microsoft.com/office/drawing/2014/main" id="{CFC8BB1B-C6C6-46BD-ACBE-1335DBAB9DF4}"/>
            </a:ext>
          </a:extLst>
        </xdr:cNvPr>
        <xdr:cNvSpPr/>
      </xdr:nvSpPr>
      <xdr:spPr>
        <a:xfrm>
          <a:off x="1714500" y="5001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3A61924D-9DB0-4155-9028-E81730EED300}"/>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AFE2ECF1-E6B2-41C8-90F0-DD31A3190A1E}"/>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16C0FA60-1642-4C8E-AE17-E90AF0443140}"/>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C4FED2E7-59A8-4849-A92F-8547BC0DDD51}"/>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4DF48528-6B6F-45F8-B5CC-17DB4D42BE98}"/>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34502</xdr:rowOff>
    </xdr:from>
    <xdr:to>
      <xdr:col>23</xdr:col>
      <xdr:colOff>136525</xdr:colOff>
      <xdr:row>33</xdr:row>
      <xdr:rowOff>136102</xdr:rowOff>
    </xdr:to>
    <xdr:sp macro="" textlink="">
      <xdr:nvSpPr>
        <xdr:cNvPr id="83" name="楕円 82">
          <a:extLst>
            <a:ext uri="{FF2B5EF4-FFF2-40B4-BE49-F238E27FC236}">
              <a16:creationId xmlns:a16="http://schemas.microsoft.com/office/drawing/2014/main" id="{CC1F8C2D-9C97-43F8-B409-709BEEE4F71D}"/>
            </a:ext>
          </a:extLst>
        </xdr:cNvPr>
        <xdr:cNvSpPr/>
      </xdr:nvSpPr>
      <xdr:spPr>
        <a:xfrm>
          <a:off x="4711700" y="569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12929</xdr:rowOff>
    </xdr:from>
    <xdr:ext cx="405111" cy="259045"/>
    <xdr:sp macro="" textlink="">
      <xdr:nvSpPr>
        <xdr:cNvPr id="84" name="有形固定資産減価償却率該当値テキスト">
          <a:extLst>
            <a:ext uri="{FF2B5EF4-FFF2-40B4-BE49-F238E27FC236}">
              <a16:creationId xmlns:a16="http://schemas.microsoft.com/office/drawing/2014/main" id="{825EE1FF-203B-4602-9324-628B3AC59897}"/>
            </a:ext>
          </a:extLst>
        </xdr:cNvPr>
        <xdr:cNvSpPr txBox="1"/>
      </xdr:nvSpPr>
      <xdr:spPr>
        <a:xfrm>
          <a:off x="4813300" y="5670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144780</xdr:rowOff>
    </xdr:from>
    <xdr:to>
      <xdr:col>19</xdr:col>
      <xdr:colOff>187325</xdr:colOff>
      <xdr:row>33</xdr:row>
      <xdr:rowOff>74930</xdr:rowOff>
    </xdr:to>
    <xdr:sp macro="" textlink="">
      <xdr:nvSpPr>
        <xdr:cNvPr id="85" name="楕円 84">
          <a:extLst>
            <a:ext uri="{FF2B5EF4-FFF2-40B4-BE49-F238E27FC236}">
              <a16:creationId xmlns:a16="http://schemas.microsoft.com/office/drawing/2014/main" id="{CAABAE77-82C2-411A-8E8C-EDCF425859F8}"/>
            </a:ext>
          </a:extLst>
        </xdr:cNvPr>
        <xdr:cNvSpPr/>
      </xdr:nvSpPr>
      <xdr:spPr>
        <a:xfrm>
          <a:off x="4000500" y="563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24130</xdr:rowOff>
    </xdr:from>
    <xdr:to>
      <xdr:col>23</xdr:col>
      <xdr:colOff>85725</xdr:colOff>
      <xdr:row>33</xdr:row>
      <xdr:rowOff>85302</xdr:rowOff>
    </xdr:to>
    <xdr:cxnSp macro="">
      <xdr:nvCxnSpPr>
        <xdr:cNvPr id="86" name="直線コネクタ 85">
          <a:extLst>
            <a:ext uri="{FF2B5EF4-FFF2-40B4-BE49-F238E27FC236}">
              <a16:creationId xmlns:a16="http://schemas.microsoft.com/office/drawing/2014/main" id="{EEFB1A27-1A10-4DCF-A112-3E7E0A4751C7}"/>
            </a:ext>
          </a:extLst>
        </xdr:cNvPr>
        <xdr:cNvCxnSpPr/>
      </xdr:nvCxnSpPr>
      <xdr:spPr>
        <a:xfrm>
          <a:off x="4051300" y="5681980"/>
          <a:ext cx="711200" cy="6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87207</xdr:rowOff>
    </xdr:from>
    <xdr:to>
      <xdr:col>15</xdr:col>
      <xdr:colOff>187325</xdr:colOff>
      <xdr:row>33</xdr:row>
      <xdr:rowOff>17357</xdr:rowOff>
    </xdr:to>
    <xdr:sp macro="" textlink="">
      <xdr:nvSpPr>
        <xdr:cNvPr id="87" name="楕円 86">
          <a:extLst>
            <a:ext uri="{FF2B5EF4-FFF2-40B4-BE49-F238E27FC236}">
              <a16:creationId xmlns:a16="http://schemas.microsoft.com/office/drawing/2014/main" id="{E1D71926-1F40-4BAD-9290-4257744A3DB5}"/>
            </a:ext>
          </a:extLst>
        </xdr:cNvPr>
        <xdr:cNvSpPr/>
      </xdr:nvSpPr>
      <xdr:spPr>
        <a:xfrm>
          <a:off x="3238500" y="5573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138007</xdr:rowOff>
    </xdr:from>
    <xdr:to>
      <xdr:col>19</xdr:col>
      <xdr:colOff>136525</xdr:colOff>
      <xdr:row>33</xdr:row>
      <xdr:rowOff>24130</xdr:rowOff>
    </xdr:to>
    <xdr:cxnSp macro="">
      <xdr:nvCxnSpPr>
        <xdr:cNvPr id="88" name="直線コネクタ 87">
          <a:extLst>
            <a:ext uri="{FF2B5EF4-FFF2-40B4-BE49-F238E27FC236}">
              <a16:creationId xmlns:a16="http://schemas.microsoft.com/office/drawing/2014/main" id="{726EF7BB-FC2C-4484-8621-3941072C0225}"/>
            </a:ext>
          </a:extLst>
        </xdr:cNvPr>
        <xdr:cNvCxnSpPr/>
      </xdr:nvCxnSpPr>
      <xdr:spPr>
        <a:xfrm>
          <a:off x="3289300" y="5624407"/>
          <a:ext cx="762000" cy="5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26035</xdr:rowOff>
    </xdr:from>
    <xdr:to>
      <xdr:col>11</xdr:col>
      <xdr:colOff>187325</xdr:colOff>
      <xdr:row>32</xdr:row>
      <xdr:rowOff>127635</xdr:rowOff>
    </xdr:to>
    <xdr:sp macro="" textlink="">
      <xdr:nvSpPr>
        <xdr:cNvPr id="89" name="楕円 88">
          <a:extLst>
            <a:ext uri="{FF2B5EF4-FFF2-40B4-BE49-F238E27FC236}">
              <a16:creationId xmlns:a16="http://schemas.microsoft.com/office/drawing/2014/main" id="{BA9D9CAA-D243-45DA-956B-3C0DCF5F08C5}"/>
            </a:ext>
          </a:extLst>
        </xdr:cNvPr>
        <xdr:cNvSpPr/>
      </xdr:nvSpPr>
      <xdr:spPr>
        <a:xfrm>
          <a:off x="2476500" y="551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76835</xdr:rowOff>
    </xdr:from>
    <xdr:to>
      <xdr:col>15</xdr:col>
      <xdr:colOff>136525</xdr:colOff>
      <xdr:row>32</xdr:row>
      <xdr:rowOff>138007</xdr:rowOff>
    </xdr:to>
    <xdr:cxnSp macro="">
      <xdr:nvCxnSpPr>
        <xdr:cNvPr id="90" name="直線コネクタ 89">
          <a:extLst>
            <a:ext uri="{FF2B5EF4-FFF2-40B4-BE49-F238E27FC236}">
              <a16:creationId xmlns:a16="http://schemas.microsoft.com/office/drawing/2014/main" id="{AE4D77DF-C283-4401-ADE0-4922BAE7AA66}"/>
            </a:ext>
          </a:extLst>
        </xdr:cNvPr>
        <xdr:cNvCxnSpPr/>
      </xdr:nvCxnSpPr>
      <xdr:spPr>
        <a:xfrm>
          <a:off x="2527300" y="5563235"/>
          <a:ext cx="762000" cy="6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163212</xdr:rowOff>
    </xdr:from>
    <xdr:ext cx="405111" cy="259045"/>
    <xdr:sp macro="" textlink="">
      <xdr:nvSpPr>
        <xdr:cNvPr id="91" name="n_1aveValue有形固定資産減価償却率">
          <a:extLst>
            <a:ext uri="{FF2B5EF4-FFF2-40B4-BE49-F238E27FC236}">
              <a16:creationId xmlns:a16="http://schemas.microsoft.com/office/drawing/2014/main" id="{4791F551-736D-484C-B75A-7B5796A6F8D4}"/>
            </a:ext>
          </a:extLst>
        </xdr:cNvPr>
        <xdr:cNvSpPr txBox="1"/>
      </xdr:nvSpPr>
      <xdr:spPr>
        <a:xfrm>
          <a:off x="3836044" y="496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120032</xdr:rowOff>
    </xdr:from>
    <xdr:ext cx="405111" cy="259045"/>
    <xdr:sp macro="" textlink="">
      <xdr:nvSpPr>
        <xdr:cNvPr id="92" name="n_2aveValue有形固定資産減価償却率">
          <a:extLst>
            <a:ext uri="{FF2B5EF4-FFF2-40B4-BE49-F238E27FC236}">
              <a16:creationId xmlns:a16="http://schemas.microsoft.com/office/drawing/2014/main" id="{228B8EE4-6607-4BA0-9794-910D979DA397}"/>
            </a:ext>
          </a:extLst>
        </xdr:cNvPr>
        <xdr:cNvSpPr txBox="1"/>
      </xdr:nvSpPr>
      <xdr:spPr>
        <a:xfrm>
          <a:off x="3086744" y="4920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109237</xdr:rowOff>
    </xdr:from>
    <xdr:ext cx="405111" cy="259045"/>
    <xdr:sp macro="" textlink="">
      <xdr:nvSpPr>
        <xdr:cNvPr id="93" name="n_3aveValue有形固定資産減価償却率">
          <a:extLst>
            <a:ext uri="{FF2B5EF4-FFF2-40B4-BE49-F238E27FC236}">
              <a16:creationId xmlns:a16="http://schemas.microsoft.com/office/drawing/2014/main" id="{5AE4425B-1EC0-45A5-BCA0-8E623FE9BC55}"/>
            </a:ext>
          </a:extLst>
        </xdr:cNvPr>
        <xdr:cNvSpPr txBox="1"/>
      </xdr:nvSpPr>
      <xdr:spPr>
        <a:xfrm>
          <a:off x="2324744" y="4909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147549</xdr:rowOff>
    </xdr:from>
    <xdr:ext cx="405111" cy="259045"/>
    <xdr:sp macro="" textlink="">
      <xdr:nvSpPr>
        <xdr:cNvPr id="94" name="n_4aveValue有形固定資産減価償却率">
          <a:extLst>
            <a:ext uri="{FF2B5EF4-FFF2-40B4-BE49-F238E27FC236}">
              <a16:creationId xmlns:a16="http://schemas.microsoft.com/office/drawing/2014/main" id="{878963B4-DD3F-47B1-88F4-036DB62D6304}"/>
            </a:ext>
          </a:extLst>
        </xdr:cNvPr>
        <xdr:cNvSpPr txBox="1"/>
      </xdr:nvSpPr>
      <xdr:spPr>
        <a:xfrm>
          <a:off x="1562744" y="4776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66057</xdr:rowOff>
    </xdr:from>
    <xdr:ext cx="405111" cy="259045"/>
    <xdr:sp macro="" textlink="">
      <xdr:nvSpPr>
        <xdr:cNvPr id="95" name="n_1mainValue有形固定資産減価償却率">
          <a:extLst>
            <a:ext uri="{FF2B5EF4-FFF2-40B4-BE49-F238E27FC236}">
              <a16:creationId xmlns:a16="http://schemas.microsoft.com/office/drawing/2014/main" id="{D74BB050-DDE2-4E0F-A226-352FC30DAA97}"/>
            </a:ext>
          </a:extLst>
        </xdr:cNvPr>
        <xdr:cNvSpPr txBox="1"/>
      </xdr:nvSpPr>
      <xdr:spPr>
        <a:xfrm>
          <a:off x="3836044" y="5723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8484</xdr:rowOff>
    </xdr:from>
    <xdr:ext cx="405111" cy="259045"/>
    <xdr:sp macro="" textlink="">
      <xdr:nvSpPr>
        <xdr:cNvPr id="96" name="n_2mainValue有形固定資産減価償却率">
          <a:extLst>
            <a:ext uri="{FF2B5EF4-FFF2-40B4-BE49-F238E27FC236}">
              <a16:creationId xmlns:a16="http://schemas.microsoft.com/office/drawing/2014/main" id="{A5883F18-EB9F-4103-9C0C-333A9BFC23BB}"/>
            </a:ext>
          </a:extLst>
        </xdr:cNvPr>
        <xdr:cNvSpPr txBox="1"/>
      </xdr:nvSpPr>
      <xdr:spPr>
        <a:xfrm>
          <a:off x="3086744" y="5666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118762</xdr:rowOff>
    </xdr:from>
    <xdr:ext cx="405111" cy="259045"/>
    <xdr:sp macro="" textlink="">
      <xdr:nvSpPr>
        <xdr:cNvPr id="97" name="n_3mainValue有形固定資産減価償却率">
          <a:extLst>
            <a:ext uri="{FF2B5EF4-FFF2-40B4-BE49-F238E27FC236}">
              <a16:creationId xmlns:a16="http://schemas.microsoft.com/office/drawing/2014/main" id="{CD0E5FD6-825E-4EE8-95D5-9E3F30A9E67C}"/>
            </a:ext>
          </a:extLst>
        </xdr:cNvPr>
        <xdr:cNvSpPr txBox="1"/>
      </xdr:nvSpPr>
      <xdr:spPr>
        <a:xfrm>
          <a:off x="2324744" y="560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8" name="正方形/長方形 97">
          <a:extLst>
            <a:ext uri="{FF2B5EF4-FFF2-40B4-BE49-F238E27FC236}">
              <a16:creationId xmlns:a16="http://schemas.microsoft.com/office/drawing/2014/main" id="{E3E10527-22F9-4AF5-901B-678615445357}"/>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9" name="正方形/長方形 98">
          <a:extLst>
            <a:ext uri="{FF2B5EF4-FFF2-40B4-BE49-F238E27FC236}">
              <a16:creationId xmlns:a16="http://schemas.microsoft.com/office/drawing/2014/main" id="{12208B36-E416-452D-919E-868301C73722}"/>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0" name="正方形/長方形 99">
          <a:extLst>
            <a:ext uri="{FF2B5EF4-FFF2-40B4-BE49-F238E27FC236}">
              <a16:creationId xmlns:a16="http://schemas.microsoft.com/office/drawing/2014/main" id="{D160F30C-F849-4917-A491-9230CCB35A26}"/>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[ 644.9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1" name="正方形/長方形 100">
          <a:extLst>
            <a:ext uri="{FF2B5EF4-FFF2-40B4-BE49-F238E27FC236}">
              <a16:creationId xmlns:a16="http://schemas.microsoft.com/office/drawing/2014/main" id="{C4D31816-6425-49D0-B17B-8975C3E68C3C}"/>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2" name="正方形/長方形 101">
          <a:extLst>
            <a:ext uri="{FF2B5EF4-FFF2-40B4-BE49-F238E27FC236}">
              <a16:creationId xmlns:a16="http://schemas.microsoft.com/office/drawing/2014/main" id="{31798984-B0FD-4226-93FE-A870AD6E409D}"/>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3" name="正方形/長方形 102">
          <a:extLst>
            <a:ext uri="{FF2B5EF4-FFF2-40B4-BE49-F238E27FC236}">
              <a16:creationId xmlns:a16="http://schemas.microsoft.com/office/drawing/2014/main" id="{B2E350B8-F63C-4D42-93A9-08D0016A74CE}"/>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4" name="正方形/長方形 103">
          <a:extLst>
            <a:ext uri="{FF2B5EF4-FFF2-40B4-BE49-F238E27FC236}">
              <a16:creationId xmlns:a16="http://schemas.microsoft.com/office/drawing/2014/main" id="{033F4CBA-DFEC-4F78-B612-413966BD9DBE}"/>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5" name="正方形/長方形 104">
          <a:extLst>
            <a:ext uri="{FF2B5EF4-FFF2-40B4-BE49-F238E27FC236}">
              <a16:creationId xmlns:a16="http://schemas.microsoft.com/office/drawing/2014/main" id="{084EB86E-CCA9-4F71-AAA9-BE9690619F6E}"/>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6" name="正方形/長方形 105">
          <a:extLst>
            <a:ext uri="{FF2B5EF4-FFF2-40B4-BE49-F238E27FC236}">
              <a16:creationId xmlns:a16="http://schemas.microsoft.com/office/drawing/2014/main" id="{6FD80E73-1154-4952-9E5C-6306923AD651}"/>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7" name="正方形/長方形 106">
          <a:extLst>
            <a:ext uri="{FF2B5EF4-FFF2-40B4-BE49-F238E27FC236}">
              <a16:creationId xmlns:a16="http://schemas.microsoft.com/office/drawing/2014/main" id="{49FC6F4A-C82E-436A-8999-E1509DC0A381}"/>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8" name="正方形/長方形 107">
          <a:extLst>
            <a:ext uri="{FF2B5EF4-FFF2-40B4-BE49-F238E27FC236}">
              <a16:creationId xmlns:a16="http://schemas.microsoft.com/office/drawing/2014/main" id="{9FF1C9AA-626C-4B69-9006-1152D0E17D13}"/>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9" name="正方形/長方形 108">
          <a:extLst>
            <a:ext uri="{FF2B5EF4-FFF2-40B4-BE49-F238E27FC236}">
              <a16:creationId xmlns:a16="http://schemas.microsoft.com/office/drawing/2014/main" id="{B0536BD4-BEBA-4286-9B23-EF466814B146}"/>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0" name="テキスト ボックス 109">
          <a:extLst>
            <a:ext uri="{FF2B5EF4-FFF2-40B4-BE49-F238E27FC236}">
              <a16:creationId xmlns:a16="http://schemas.microsoft.com/office/drawing/2014/main" id="{73CE6443-BB68-4976-AD2B-C5ADFDD20B90}"/>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地方債</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辺地債及び過疎債</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の償還に終了に伴い、前年度より減少しているものの、依然として類似団体平均を大きく上回っている状況である。健全な財政運営に努め、将来負担の軽減を図る必要がある。</a:t>
          </a:r>
        </a:p>
      </xdr:txBody>
    </xdr:sp>
    <xdr:clientData/>
  </xdr:twoCellAnchor>
  <xdr:oneCellAnchor>
    <xdr:from>
      <xdr:col>57</xdr:col>
      <xdr:colOff>111125</xdr:colOff>
      <xdr:row>23</xdr:row>
      <xdr:rowOff>47625</xdr:rowOff>
    </xdr:from>
    <xdr:ext cx="349839" cy="225703"/>
    <xdr:sp macro="" textlink="">
      <xdr:nvSpPr>
        <xdr:cNvPr id="111" name="テキスト ボックス 110">
          <a:extLst>
            <a:ext uri="{FF2B5EF4-FFF2-40B4-BE49-F238E27FC236}">
              <a16:creationId xmlns:a16="http://schemas.microsoft.com/office/drawing/2014/main" id="{B02D4862-E235-4D52-BA16-9E63209D9B38}"/>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2" name="直線コネクタ 111">
          <a:extLst>
            <a:ext uri="{FF2B5EF4-FFF2-40B4-BE49-F238E27FC236}">
              <a16:creationId xmlns:a16="http://schemas.microsoft.com/office/drawing/2014/main" id="{D7477A16-AAD1-4053-8131-1386E0F76CDD}"/>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3" name="テキスト ボックス 112">
          <a:extLst>
            <a:ext uri="{FF2B5EF4-FFF2-40B4-BE49-F238E27FC236}">
              <a16:creationId xmlns:a16="http://schemas.microsoft.com/office/drawing/2014/main" id="{88FD96C1-5CE4-4F3F-9F5B-9A2E71A91B15}"/>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4" name="直線コネクタ 113">
          <a:extLst>
            <a:ext uri="{FF2B5EF4-FFF2-40B4-BE49-F238E27FC236}">
              <a16:creationId xmlns:a16="http://schemas.microsoft.com/office/drawing/2014/main" id="{0B4F3EF1-D4EB-4283-84BF-0160EC683A27}"/>
            </a:ext>
          </a:extLst>
        </xdr:cNvPr>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5" name="テキスト ボックス 114">
          <a:extLst>
            <a:ext uri="{FF2B5EF4-FFF2-40B4-BE49-F238E27FC236}">
              <a16:creationId xmlns:a16="http://schemas.microsoft.com/office/drawing/2014/main" id="{255F07B7-CDE4-41A9-B150-C128C0EB2E70}"/>
            </a:ext>
          </a:extLst>
        </xdr:cNvPr>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6" name="直線コネクタ 115">
          <a:extLst>
            <a:ext uri="{FF2B5EF4-FFF2-40B4-BE49-F238E27FC236}">
              <a16:creationId xmlns:a16="http://schemas.microsoft.com/office/drawing/2014/main" id="{FB25B68D-B175-43A2-8E9F-775138FD9ED5}"/>
            </a:ext>
          </a:extLst>
        </xdr:cNvPr>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7" name="テキスト ボックス 116">
          <a:extLst>
            <a:ext uri="{FF2B5EF4-FFF2-40B4-BE49-F238E27FC236}">
              <a16:creationId xmlns:a16="http://schemas.microsoft.com/office/drawing/2014/main" id="{F3AAAFED-3A97-4A47-BADC-128008B69605}"/>
            </a:ext>
          </a:extLst>
        </xdr:cNvPr>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8" name="直線コネクタ 117">
          <a:extLst>
            <a:ext uri="{FF2B5EF4-FFF2-40B4-BE49-F238E27FC236}">
              <a16:creationId xmlns:a16="http://schemas.microsoft.com/office/drawing/2014/main" id="{904A7AAD-1E4B-4145-8CEF-F93943DDDC1B}"/>
            </a:ext>
          </a:extLst>
        </xdr:cNvPr>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9" name="テキスト ボックス 118">
          <a:extLst>
            <a:ext uri="{FF2B5EF4-FFF2-40B4-BE49-F238E27FC236}">
              <a16:creationId xmlns:a16="http://schemas.microsoft.com/office/drawing/2014/main" id="{0791D4B6-2129-447C-A4DF-F2C215F032CF}"/>
            </a:ext>
          </a:extLst>
        </xdr:cNvPr>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0" name="直線コネクタ 119">
          <a:extLst>
            <a:ext uri="{FF2B5EF4-FFF2-40B4-BE49-F238E27FC236}">
              <a16:creationId xmlns:a16="http://schemas.microsoft.com/office/drawing/2014/main" id="{093EA0E0-C9BA-4D25-B509-452E6B00C0D1}"/>
            </a:ext>
          </a:extLst>
        </xdr:cNvPr>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1" name="テキスト ボックス 120">
          <a:extLst>
            <a:ext uri="{FF2B5EF4-FFF2-40B4-BE49-F238E27FC236}">
              <a16:creationId xmlns:a16="http://schemas.microsoft.com/office/drawing/2014/main" id="{BB188BAB-6ECF-4813-B149-1E1AF2DE6E77}"/>
            </a:ext>
          </a:extLst>
        </xdr:cNvPr>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2" name="直線コネクタ 121">
          <a:extLst>
            <a:ext uri="{FF2B5EF4-FFF2-40B4-BE49-F238E27FC236}">
              <a16:creationId xmlns:a16="http://schemas.microsoft.com/office/drawing/2014/main" id="{71AD7649-1E08-493D-B2DB-6C32EBDE8CB5}"/>
            </a:ext>
          </a:extLst>
        </xdr:cNvPr>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3" name="テキスト ボックス 122">
          <a:extLst>
            <a:ext uri="{FF2B5EF4-FFF2-40B4-BE49-F238E27FC236}">
              <a16:creationId xmlns:a16="http://schemas.microsoft.com/office/drawing/2014/main" id="{2CFE8B3E-93AA-4904-8EF0-8B78DEF0934C}"/>
            </a:ext>
          </a:extLst>
        </xdr:cNvPr>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4" name="直線コネクタ 123">
          <a:extLst>
            <a:ext uri="{FF2B5EF4-FFF2-40B4-BE49-F238E27FC236}">
              <a16:creationId xmlns:a16="http://schemas.microsoft.com/office/drawing/2014/main" id="{A34F943E-A09B-434F-BCA9-8BAF581C01C6}"/>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a:extLst>
            <a:ext uri="{FF2B5EF4-FFF2-40B4-BE49-F238E27FC236}">
              <a16:creationId xmlns:a16="http://schemas.microsoft.com/office/drawing/2014/main" id="{3F432A3A-2651-438E-95E0-6E494EC3B07B}"/>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162377</xdr:rowOff>
    </xdr:to>
    <xdr:cxnSp macro="">
      <xdr:nvCxnSpPr>
        <xdr:cNvPr id="126" name="直線コネクタ 125">
          <a:extLst>
            <a:ext uri="{FF2B5EF4-FFF2-40B4-BE49-F238E27FC236}">
              <a16:creationId xmlns:a16="http://schemas.microsoft.com/office/drawing/2014/main" id="{95EA48C9-0F25-4BF4-B612-8EBB75A35AB8}"/>
            </a:ext>
          </a:extLst>
        </xdr:cNvPr>
        <xdr:cNvCxnSpPr/>
      </xdr:nvCxnSpPr>
      <xdr:spPr>
        <a:xfrm flipV="1">
          <a:off x="14793595" y="4541308"/>
          <a:ext cx="1269" cy="1450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166204</xdr:rowOff>
    </xdr:from>
    <xdr:ext cx="560923" cy="259045"/>
    <xdr:sp macro="" textlink="">
      <xdr:nvSpPr>
        <xdr:cNvPr id="127" name="債務償還比率最小値テキスト">
          <a:extLst>
            <a:ext uri="{FF2B5EF4-FFF2-40B4-BE49-F238E27FC236}">
              <a16:creationId xmlns:a16="http://schemas.microsoft.com/office/drawing/2014/main" id="{E644D240-A2D0-441C-B4AC-90A86B61F8BA}"/>
            </a:ext>
          </a:extLst>
        </xdr:cNvPr>
        <xdr:cNvSpPr txBox="1"/>
      </xdr:nvSpPr>
      <xdr:spPr>
        <a:xfrm>
          <a:off x="14846300" y="599550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162377</xdr:rowOff>
    </xdr:from>
    <xdr:to>
      <xdr:col>76</xdr:col>
      <xdr:colOff>111125</xdr:colOff>
      <xdr:row>34</xdr:row>
      <xdr:rowOff>162377</xdr:rowOff>
    </xdr:to>
    <xdr:cxnSp macro="">
      <xdr:nvCxnSpPr>
        <xdr:cNvPr id="128" name="直線コネクタ 127">
          <a:extLst>
            <a:ext uri="{FF2B5EF4-FFF2-40B4-BE49-F238E27FC236}">
              <a16:creationId xmlns:a16="http://schemas.microsoft.com/office/drawing/2014/main" id="{CAD5A11D-7F76-4B17-9C8F-06AD6B3F9C79}"/>
            </a:ext>
          </a:extLst>
        </xdr:cNvPr>
        <xdr:cNvCxnSpPr/>
      </xdr:nvCxnSpPr>
      <xdr:spPr>
        <a:xfrm>
          <a:off x="14706600" y="5991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9" name="債務償還比率最大値テキスト">
          <a:extLst>
            <a:ext uri="{FF2B5EF4-FFF2-40B4-BE49-F238E27FC236}">
              <a16:creationId xmlns:a16="http://schemas.microsoft.com/office/drawing/2014/main" id="{4F08A852-2F47-4521-BD08-6520B6511499}"/>
            </a:ext>
          </a:extLst>
        </xdr:cNvPr>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0" name="直線コネクタ 129">
          <a:extLst>
            <a:ext uri="{FF2B5EF4-FFF2-40B4-BE49-F238E27FC236}">
              <a16:creationId xmlns:a16="http://schemas.microsoft.com/office/drawing/2014/main" id="{C4BAD9BE-C134-48FB-97DF-A135207304CF}"/>
            </a:ext>
          </a:extLst>
        </xdr:cNvPr>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151542</xdr:rowOff>
    </xdr:from>
    <xdr:ext cx="469744" cy="259045"/>
    <xdr:sp macro="" textlink="">
      <xdr:nvSpPr>
        <xdr:cNvPr id="131" name="債務償還比率平均値テキスト">
          <a:extLst>
            <a:ext uri="{FF2B5EF4-FFF2-40B4-BE49-F238E27FC236}">
              <a16:creationId xmlns:a16="http://schemas.microsoft.com/office/drawing/2014/main" id="{81F0B67C-C166-4CA7-B1E0-235FDFA7648E}"/>
            </a:ext>
          </a:extLst>
        </xdr:cNvPr>
        <xdr:cNvSpPr txBox="1"/>
      </xdr:nvSpPr>
      <xdr:spPr>
        <a:xfrm>
          <a:off x="14846300" y="47806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128665</xdr:rowOff>
    </xdr:from>
    <xdr:to>
      <xdr:col>76</xdr:col>
      <xdr:colOff>73025</xdr:colOff>
      <xdr:row>29</xdr:row>
      <xdr:rowOff>58815</xdr:rowOff>
    </xdr:to>
    <xdr:sp macro="" textlink="">
      <xdr:nvSpPr>
        <xdr:cNvPr id="132" name="フローチャート: 判断 131">
          <a:extLst>
            <a:ext uri="{FF2B5EF4-FFF2-40B4-BE49-F238E27FC236}">
              <a16:creationId xmlns:a16="http://schemas.microsoft.com/office/drawing/2014/main" id="{06A9716D-FE7A-40B0-AE09-07E9774F1A28}"/>
            </a:ext>
          </a:extLst>
        </xdr:cNvPr>
        <xdr:cNvSpPr/>
      </xdr:nvSpPr>
      <xdr:spPr>
        <a:xfrm>
          <a:off x="14744700" y="4929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6632</xdr:rowOff>
    </xdr:from>
    <xdr:to>
      <xdr:col>72</xdr:col>
      <xdr:colOff>123825</xdr:colOff>
      <xdr:row>29</xdr:row>
      <xdr:rowOff>108232</xdr:rowOff>
    </xdr:to>
    <xdr:sp macro="" textlink="">
      <xdr:nvSpPr>
        <xdr:cNvPr id="133" name="フローチャート: 判断 132">
          <a:extLst>
            <a:ext uri="{FF2B5EF4-FFF2-40B4-BE49-F238E27FC236}">
              <a16:creationId xmlns:a16="http://schemas.microsoft.com/office/drawing/2014/main" id="{5DB0516B-1F44-457A-95ED-C25D131E002D}"/>
            </a:ext>
          </a:extLst>
        </xdr:cNvPr>
        <xdr:cNvSpPr/>
      </xdr:nvSpPr>
      <xdr:spPr>
        <a:xfrm>
          <a:off x="14033500" y="497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15268</xdr:rowOff>
    </xdr:from>
    <xdr:to>
      <xdr:col>68</xdr:col>
      <xdr:colOff>123825</xdr:colOff>
      <xdr:row>29</xdr:row>
      <xdr:rowOff>116868</xdr:rowOff>
    </xdr:to>
    <xdr:sp macro="" textlink="">
      <xdr:nvSpPr>
        <xdr:cNvPr id="134" name="フローチャート: 判断 133">
          <a:extLst>
            <a:ext uri="{FF2B5EF4-FFF2-40B4-BE49-F238E27FC236}">
              <a16:creationId xmlns:a16="http://schemas.microsoft.com/office/drawing/2014/main" id="{C9253AA7-C641-44FA-9476-C26945935032}"/>
            </a:ext>
          </a:extLst>
        </xdr:cNvPr>
        <xdr:cNvSpPr/>
      </xdr:nvSpPr>
      <xdr:spPr>
        <a:xfrm>
          <a:off x="13271500" y="498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151335</xdr:rowOff>
    </xdr:from>
    <xdr:to>
      <xdr:col>64</xdr:col>
      <xdr:colOff>123825</xdr:colOff>
      <xdr:row>29</xdr:row>
      <xdr:rowOff>81485</xdr:rowOff>
    </xdr:to>
    <xdr:sp macro="" textlink="">
      <xdr:nvSpPr>
        <xdr:cNvPr id="135" name="フローチャート: 判断 134">
          <a:extLst>
            <a:ext uri="{FF2B5EF4-FFF2-40B4-BE49-F238E27FC236}">
              <a16:creationId xmlns:a16="http://schemas.microsoft.com/office/drawing/2014/main" id="{2DDB9027-64E5-428C-9DEB-E107A10E9EF4}"/>
            </a:ext>
          </a:extLst>
        </xdr:cNvPr>
        <xdr:cNvSpPr/>
      </xdr:nvSpPr>
      <xdr:spPr>
        <a:xfrm>
          <a:off x="12509500" y="495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27</xdr:row>
      <xdr:rowOff>149945</xdr:rowOff>
    </xdr:from>
    <xdr:to>
      <xdr:col>60</xdr:col>
      <xdr:colOff>123825</xdr:colOff>
      <xdr:row>28</xdr:row>
      <xdr:rowOff>80095</xdr:rowOff>
    </xdr:to>
    <xdr:sp macro="" textlink="">
      <xdr:nvSpPr>
        <xdr:cNvPr id="136" name="フローチャート: 判断 135">
          <a:extLst>
            <a:ext uri="{FF2B5EF4-FFF2-40B4-BE49-F238E27FC236}">
              <a16:creationId xmlns:a16="http://schemas.microsoft.com/office/drawing/2014/main" id="{E3F5A1DA-B9D2-4415-BF84-068453D5F0F4}"/>
            </a:ext>
          </a:extLst>
        </xdr:cNvPr>
        <xdr:cNvSpPr/>
      </xdr:nvSpPr>
      <xdr:spPr>
        <a:xfrm>
          <a:off x="11747500" y="477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9A339B94-F042-440B-90F5-6F9C3BC72438}"/>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E3F883BD-F630-4B0A-81CF-22EC76CCFF46}"/>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12F29E5A-8B5E-4BFE-B4CA-46DD3CF210C4}"/>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13C51060-22AD-46F0-9789-E33526237890}"/>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F7B76706-AB84-4400-B674-3CBF02A0BBB9}"/>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120530</xdr:rowOff>
    </xdr:from>
    <xdr:to>
      <xdr:col>76</xdr:col>
      <xdr:colOff>73025</xdr:colOff>
      <xdr:row>31</xdr:row>
      <xdr:rowOff>50680</xdr:rowOff>
    </xdr:to>
    <xdr:sp macro="" textlink="">
      <xdr:nvSpPr>
        <xdr:cNvPr id="142" name="楕円 141">
          <a:extLst>
            <a:ext uri="{FF2B5EF4-FFF2-40B4-BE49-F238E27FC236}">
              <a16:creationId xmlns:a16="http://schemas.microsoft.com/office/drawing/2014/main" id="{87A28610-DB6C-4511-A1FF-57C48AC3E6B1}"/>
            </a:ext>
          </a:extLst>
        </xdr:cNvPr>
        <xdr:cNvSpPr/>
      </xdr:nvSpPr>
      <xdr:spPr>
        <a:xfrm>
          <a:off x="14744700" y="526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98957</xdr:rowOff>
    </xdr:from>
    <xdr:ext cx="469744" cy="259045"/>
    <xdr:sp macro="" textlink="">
      <xdr:nvSpPr>
        <xdr:cNvPr id="143" name="債務償還比率該当値テキスト">
          <a:extLst>
            <a:ext uri="{FF2B5EF4-FFF2-40B4-BE49-F238E27FC236}">
              <a16:creationId xmlns:a16="http://schemas.microsoft.com/office/drawing/2014/main" id="{5C8C9CB0-AFE4-431B-AB85-5EA5F5ADC5F0}"/>
            </a:ext>
          </a:extLst>
        </xdr:cNvPr>
        <xdr:cNvSpPr txBox="1"/>
      </xdr:nvSpPr>
      <xdr:spPr>
        <a:xfrm>
          <a:off x="14846300" y="5242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154905</xdr:rowOff>
    </xdr:from>
    <xdr:to>
      <xdr:col>72</xdr:col>
      <xdr:colOff>123825</xdr:colOff>
      <xdr:row>32</xdr:row>
      <xdr:rowOff>85055</xdr:rowOff>
    </xdr:to>
    <xdr:sp macro="" textlink="">
      <xdr:nvSpPr>
        <xdr:cNvPr id="144" name="楕円 143">
          <a:extLst>
            <a:ext uri="{FF2B5EF4-FFF2-40B4-BE49-F238E27FC236}">
              <a16:creationId xmlns:a16="http://schemas.microsoft.com/office/drawing/2014/main" id="{C6C098B4-722C-45AD-A5B5-A880E8E2410F}"/>
            </a:ext>
          </a:extLst>
        </xdr:cNvPr>
        <xdr:cNvSpPr/>
      </xdr:nvSpPr>
      <xdr:spPr>
        <a:xfrm>
          <a:off x="14033500" y="5469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171330</xdr:rowOff>
    </xdr:from>
    <xdr:to>
      <xdr:col>76</xdr:col>
      <xdr:colOff>22225</xdr:colOff>
      <xdr:row>32</xdr:row>
      <xdr:rowOff>34255</xdr:rowOff>
    </xdr:to>
    <xdr:cxnSp macro="">
      <xdr:nvCxnSpPr>
        <xdr:cNvPr id="145" name="直線コネクタ 144">
          <a:extLst>
            <a:ext uri="{FF2B5EF4-FFF2-40B4-BE49-F238E27FC236}">
              <a16:creationId xmlns:a16="http://schemas.microsoft.com/office/drawing/2014/main" id="{100DD7A7-608A-4F30-9BAC-DEF280B39529}"/>
            </a:ext>
          </a:extLst>
        </xdr:cNvPr>
        <xdr:cNvCxnSpPr/>
      </xdr:nvCxnSpPr>
      <xdr:spPr>
        <a:xfrm flipV="1">
          <a:off x="14084300" y="5314830"/>
          <a:ext cx="711200" cy="205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115083</xdr:rowOff>
    </xdr:from>
    <xdr:to>
      <xdr:col>68</xdr:col>
      <xdr:colOff>123825</xdr:colOff>
      <xdr:row>32</xdr:row>
      <xdr:rowOff>45233</xdr:rowOff>
    </xdr:to>
    <xdr:sp macro="" textlink="">
      <xdr:nvSpPr>
        <xdr:cNvPr id="146" name="楕円 145">
          <a:extLst>
            <a:ext uri="{FF2B5EF4-FFF2-40B4-BE49-F238E27FC236}">
              <a16:creationId xmlns:a16="http://schemas.microsoft.com/office/drawing/2014/main" id="{98677A97-3B47-4C86-8904-7A87DF75448D}"/>
            </a:ext>
          </a:extLst>
        </xdr:cNvPr>
        <xdr:cNvSpPr/>
      </xdr:nvSpPr>
      <xdr:spPr>
        <a:xfrm>
          <a:off x="13271500" y="5430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165883</xdr:rowOff>
    </xdr:from>
    <xdr:to>
      <xdr:col>72</xdr:col>
      <xdr:colOff>73025</xdr:colOff>
      <xdr:row>32</xdr:row>
      <xdr:rowOff>34255</xdr:rowOff>
    </xdr:to>
    <xdr:cxnSp macro="">
      <xdr:nvCxnSpPr>
        <xdr:cNvPr id="147" name="直線コネクタ 146">
          <a:extLst>
            <a:ext uri="{FF2B5EF4-FFF2-40B4-BE49-F238E27FC236}">
              <a16:creationId xmlns:a16="http://schemas.microsoft.com/office/drawing/2014/main" id="{F0CF9CB4-5405-445D-B8E1-E2F8D2C25493}"/>
            </a:ext>
          </a:extLst>
        </xdr:cNvPr>
        <xdr:cNvCxnSpPr/>
      </xdr:nvCxnSpPr>
      <xdr:spPr>
        <a:xfrm>
          <a:off x="13322300" y="5480833"/>
          <a:ext cx="762000" cy="39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53312</xdr:rowOff>
    </xdr:from>
    <xdr:to>
      <xdr:col>64</xdr:col>
      <xdr:colOff>123825</xdr:colOff>
      <xdr:row>31</xdr:row>
      <xdr:rowOff>154912</xdr:rowOff>
    </xdr:to>
    <xdr:sp macro="" textlink="">
      <xdr:nvSpPr>
        <xdr:cNvPr id="148" name="楕円 147">
          <a:extLst>
            <a:ext uri="{FF2B5EF4-FFF2-40B4-BE49-F238E27FC236}">
              <a16:creationId xmlns:a16="http://schemas.microsoft.com/office/drawing/2014/main" id="{5B91CE5E-DC42-4B31-A399-2B5504D96ED9}"/>
            </a:ext>
          </a:extLst>
        </xdr:cNvPr>
        <xdr:cNvSpPr/>
      </xdr:nvSpPr>
      <xdr:spPr>
        <a:xfrm>
          <a:off x="12509500" y="5368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104112</xdr:rowOff>
    </xdr:from>
    <xdr:to>
      <xdr:col>68</xdr:col>
      <xdr:colOff>73025</xdr:colOff>
      <xdr:row>31</xdr:row>
      <xdr:rowOff>165883</xdr:rowOff>
    </xdr:to>
    <xdr:cxnSp macro="">
      <xdr:nvCxnSpPr>
        <xdr:cNvPr id="149" name="直線コネクタ 148">
          <a:extLst>
            <a:ext uri="{FF2B5EF4-FFF2-40B4-BE49-F238E27FC236}">
              <a16:creationId xmlns:a16="http://schemas.microsoft.com/office/drawing/2014/main" id="{CF1F964E-BB65-4002-A7A9-A30DDBE266E0}"/>
            </a:ext>
          </a:extLst>
        </xdr:cNvPr>
        <xdr:cNvCxnSpPr/>
      </xdr:nvCxnSpPr>
      <xdr:spPr>
        <a:xfrm>
          <a:off x="12560300" y="5419062"/>
          <a:ext cx="762000" cy="6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18097</xdr:rowOff>
    </xdr:from>
    <xdr:to>
      <xdr:col>60</xdr:col>
      <xdr:colOff>123825</xdr:colOff>
      <xdr:row>30</xdr:row>
      <xdr:rowOff>119697</xdr:rowOff>
    </xdr:to>
    <xdr:sp macro="" textlink="">
      <xdr:nvSpPr>
        <xdr:cNvPr id="150" name="楕円 149">
          <a:extLst>
            <a:ext uri="{FF2B5EF4-FFF2-40B4-BE49-F238E27FC236}">
              <a16:creationId xmlns:a16="http://schemas.microsoft.com/office/drawing/2014/main" id="{D8EE70E0-948E-4F26-81E0-E6325C1A4D5B}"/>
            </a:ext>
          </a:extLst>
        </xdr:cNvPr>
        <xdr:cNvSpPr/>
      </xdr:nvSpPr>
      <xdr:spPr>
        <a:xfrm>
          <a:off x="11747500" y="5161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68897</xdr:rowOff>
    </xdr:from>
    <xdr:to>
      <xdr:col>64</xdr:col>
      <xdr:colOff>73025</xdr:colOff>
      <xdr:row>31</xdr:row>
      <xdr:rowOff>104112</xdr:rowOff>
    </xdr:to>
    <xdr:cxnSp macro="">
      <xdr:nvCxnSpPr>
        <xdr:cNvPr id="151" name="直線コネクタ 150">
          <a:extLst>
            <a:ext uri="{FF2B5EF4-FFF2-40B4-BE49-F238E27FC236}">
              <a16:creationId xmlns:a16="http://schemas.microsoft.com/office/drawing/2014/main" id="{38D81CAE-B91A-4D5A-A6B7-8E63F571E435}"/>
            </a:ext>
          </a:extLst>
        </xdr:cNvPr>
        <xdr:cNvCxnSpPr/>
      </xdr:nvCxnSpPr>
      <xdr:spPr>
        <a:xfrm>
          <a:off x="11798300" y="5212397"/>
          <a:ext cx="762000" cy="206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124759</xdr:rowOff>
    </xdr:from>
    <xdr:ext cx="469744" cy="259045"/>
    <xdr:sp macro="" textlink="">
      <xdr:nvSpPr>
        <xdr:cNvPr id="152" name="n_1aveValue債務償還比率">
          <a:extLst>
            <a:ext uri="{FF2B5EF4-FFF2-40B4-BE49-F238E27FC236}">
              <a16:creationId xmlns:a16="http://schemas.microsoft.com/office/drawing/2014/main" id="{4567A93A-7094-47E2-B8E4-049F8F4FF9F0}"/>
            </a:ext>
          </a:extLst>
        </xdr:cNvPr>
        <xdr:cNvSpPr txBox="1"/>
      </xdr:nvSpPr>
      <xdr:spPr>
        <a:xfrm>
          <a:off x="13836727" y="4753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133395</xdr:rowOff>
    </xdr:from>
    <xdr:ext cx="469744" cy="259045"/>
    <xdr:sp macro="" textlink="">
      <xdr:nvSpPr>
        <xdr:cNvPr id="153" name="n_2aveValue債務償還比率">
          <a:extLst>
            <a:ext uri="{FF2B5EF4-FFF2-40B4-BE49-F238E27FC236}">
              <a16:creationId xmlns:a16="http://schemas.microsoft.com/office/drawing/2014/main" id="{27B37FEA-655D-452D-9959-AD39D1F57A79}"/>
            </a:ext>
          </a:extLst>
        </xdr:cNvPr>
        <xdr:cNvSpPr txBox="1"/>
      </xdr:nvSpPr>
      <xdr:spPr>
        <a:xfrm>
          <a:off x="13087427" y="4762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98012</xdr:rowOff>
    </xdr:from>
    <xdr:ext cx="469744" cy="259045"/>
    <xdr:sp macro="" textlink="">
      <xdr:nvSpPr>
        <xdr:cNvPr id="154" name="n_3aveValue債務償還比率">
          <a:extLst>
            <a:ext uri="{FF2B5EF4-FFF2-40B4-BE49-F238E27FC236}">
              <a16:creationId xmlns:a16="http://schemas.microsoft.com/office/drawing/2014/main" id="{6E83A6F5-A6BC-4B5D-A9EF-330FE8EBDDAA}"/>
            </a:ext>
          </a:extLst>
        </xdr:cNvPr>
        <xdr:cNvSpPr txBox="1"/>
      </xdr:nvSpPr>
      <xdr:spPr>
        <a:xfrm>
          <a:off x="12325427" y="4727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96622</xdr:rowOff>
    </xdr:from>
    <xdr:ext cx="469744" cy="259045"/>
    <xdr:sp macro="" textlink="">
      <xdr:nvSpPr>
        <xdr:cNvPr id="155" name="n_4aveValue債務償還比率">
          <a:extLst>
            <a:ext uri="{FF2B5EF4-FFF2-40B4-BE49-F238E27FC236}">
              <a16:creationId xmlns:a16="http://schemas.microsoft.com/office/drawing/2014/main" id="{11E1E626-292A-45A7-8043-8EDA633CA71A}"/>
            </a:ext>
          </a:extLst>
        </xdr:cNvPr>
        <xdr:cNvSpPr txBox="1"/>
      </xdr:nvSpPr>
      <xdr:spPr>
        <a:xfrm>
          <a:off x="11563427" y="4554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76182</xdr:rowOff>
    </xdr:from>
    <xdr:ext cx="469744" cy="259045"/>
    <xdr:sp macro="" textlink="">
      <xdr:nvSpPr>
        <xdr:cNvPr id="156" name="n_1mainValue債務償還比率">
          <a:extLst>
            <a:ext uri="{FF2B5EF4-FFF2-40B4-BE49-F238E27FC236}">
              <a16:creationId xmlns:a16="http://schemas.microsoft.com/office/drawing/2014/main" id="{E461DAA8-B24D-4B3D-9CE2-BDEF1AB11941}"/>
            </a:ext>
          </a:extLst>
        </xdr:cNvPr>
        <xdr:cNvSpPr txBox="1"/>
      </xdr:nvSpPr>
      <xdr:spPr>
        <a:xfrm>
          <a:off x="13836727" y="5562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36360</xdr:rowOff>
    </xdr:from>
    <xdr:ext cx="469744" cy="259045"/>
    <xdr:sp macro="" textlink="">
      <xdr:nvSpPr>
        <xdr:cNvPr id="157" name="n_2mainValue債務償還比率">
          <a:extLst>
            <a:ext uri="{FF2B5EF4-FFF2-40B4-BE49-F238E27FC236}">
              <a16:creationId xmlns:a16="http://schemas.microsoft.com/office/drawing/2014/main" id="{B24EFAF9-FE47-47E8-A25C-DED996921055}"/>
            </a:ext>
          </a:extLst>
        </xdr:cNvPr>
        <xdr:cNvSpPr txBox="1"/>
      </xdr:nvSpPr>
      <xdr:spPr>
        <a:xfrm>
          <a:off x="13087427" y="5522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146039</xdr:rowOff>
    </xdr:from>
    <xdr:ext cx="469744" cy="259045"/>
    <xdr:sp macro="" textlink="">
      <xdr:nvSpPr>
        <xdr:cNvPr id="158" name="n_3mainValue債務償還比率">
          <a:extLst>
            <a:ext uri="{FF2B5EF4-FFF2-40B4-BE49-F238E27FC236}">
              <a16:creationId xmlns:a16="http://schemas.microsoft.com/office/drawing/2014/main" id="{60EC20DC-9051-41DE-8250-E73E52681266}"/>
            </a:ext>
          </a:extLst>
        </xdr:cNvPr>
        <xdr:cNvSpPr txBox="1"/>
      </xdr:nvSpPr>
      <xdr:spPr>
        <a:xfrm>
          <a:off x="12325427" y="5460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110824</xdr:rowOff>
    </xdr:from>
    <xdr:ext cx="469744" cy="259045"/>
    <xdr:sp macro="" textlink="">
      <xdr:nvSpPr>
        <xdr:cNvPr id="159" name="n_4mainValue債務償還比率">
          <a:extLst>
            <a:ext uri="{FF2B5EF4-FFF2-40B4-BE49-F238E27FC236}">
              <a16:creationId xmlns:a16="http://schemas.microsoft.com/office/drawing/2014/main" id="{81C0A66A-A262-4E46-B15A-92EBC45C18F6}"/>
            </a:ext>
          </a:extLst>
        </xdr:cNvPr>
        <xdr:cNvSpPr txBox="1"/>
      </xdr:nvSpPr>
      <xdr:spPr>
        <a:xfrm>
          <a:off x="11563427" y="5254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0" name="正方形/長方形 159">
          <a:extLst>
            <a:ext uri="{FF2B5EF4-FFF2-40B4-BE49-F238E27FC236}">
              <a16:creationId xmlns:a16="http://schemas.microsoft.com/office/drawing/2014/main" id="{AFB7F6E2-50E8-418A-BBA7-81BDBD33A0CC}"/>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1" name="正方形/長方形 160">
          <a:extLst>
            <a:ext uri="{FF2B5EF4-FFF2-40B4-BE49-F238E27FC236}">
              <a16:creationId xmlns:a16="http://schemas.microsoft.com/office/drawing/2014/main" id="{12D29A49-7B53-4218-AC09-0FAABC96EC7F}"/>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2" name="テキスト ボックス 161">
          <a:extLst>
            <a:ext uri="{FF2B5EF4-FFF2-40B4-BE49-F238E27FC236}">
              <a16:creationId xmlns:a16="http://schemas.microsoft.com/office/drawing/2014/main" id="{3F45025A-4089-479F-ADFD-B0E8A746F17D}"/>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3" name="テキスト ボックス 162">
          <a:extLst>
            <a:ext uri="{FF2B5EF4-FFF2-40B4-BE49-F238E27FC236}">
              <a16:creationId xmlns:a16="http://schemas.microsoft.com/office/drawing/2014/main" id="{72D44951-77F1-4FA7-B899-D8C4D01DCC3F}"/>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4" name="テキスト ボックス 163">
          <a:extLst>
            <a:ext uri="{FF2B5EF4-FFF2-40B4-BE49-F238E27FC236}">
              <a16:creationId xmlns:a16="http://schemas.microsoft.com/office/drawing/2014/main" id="{DF9BA462-C531-4222-A5C4-3F94C53DB55B}"/>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5" name="テキスト ボックス 164">
          <a:extLst>
            <a:ext uri="{FF2B5EF4-FFF2-40B4-BE49-F238E27FC236}">
              <a16:creationId xmlns:a16="http://schemas.microsoft.com/office/drawing/2014/main" id="{98EB4523-3BA8-4DDF-B0F0-A683B3F1D85F}"/>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B0C764C-609C-458F-BFFB-1C3E68E4E8E1}"/>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CD8937E-3037-4348-A55A-4B40DC8E34B4}"/>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5EE85BA-FAC2-46CF-B3CE-649342B7AA72}"/>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80E75A6B-24AA-43CF-8A13-688D3838CC33}"/>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奈良県野迫川村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BE2A5D5-9764-4EA7-B67C-229E41041842}"/>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72DF4AD-C296-47C3-8744-D4593BFC41EA}"/>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9BDD5AA-7B57-45FE-A418-DD2D6C7FB4FE}"/>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5A1CD5D-4414-4BF5-913A-0672EF1BA204}"/>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6C22212-6264-4A24-A235-272EDA098729}"/>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9D77A17-F2AB-4E9E-A9F4-E89C0D26A528}"/>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369
365
154.90
1,590,931
1,547,119
25,220
758,711
2,192,583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E7564F4-FCA9-4443-9606-7CEC9EA40DA6}"/>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EEC1726-8E24-4142-A45F-25D38F8BAAD5}"/>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04C3658-A98E-4A61-B3C7-18BD80371D79}"/>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12.1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36E807F-4B8A-4AA7-A15E-0E220BC42801}"/>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40BEA1E-62C7-4E86-8265-9926AC1DD27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66E98582-2158-4993-B44F-99FD25107B3C}"/>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CB3A317-206C-4DB1-8048-5BC4994F6FE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548C4B8-E1E3-42CF-BB14-C8D6484D6A2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0BBA499-2355-478A-B36C-CB624F23C8DD}"/>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62089C8-8614-4B77-B809-D87749B3631E}"/>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E459C5E-D3FD-43CA-A142-40A7765B22D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598ED28-631B-496D-82BE-7B5D4021D69E}"/>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8E12A39-A7CA-47B8-9FEE-7BA219436957}"/>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8B50BD8-DCDC-4CCA-97F4-D3023B5F6C53}"/>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85E1A9F-ABE9-46E8-9EDD-B260B28D7A2D}"/>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EAB4B6B-4757-4721-9A58-BC42157B96FE}"/>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115BCED-EBF6-44A2-95E7-8F15A6FAE29E}"/>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899C09D-A6F2-4103-A61B-8EA115D2C605}"/>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F0D6609-9984-468A-A191-8352B0FA27A2}"/>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8F040576-9EBF-48B3-BCBA-2FCD95774B9C}"/>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A6A9C469-7724-49C3-9265-D115B190DB79}"/>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586D9F82-5176-4E14-A65D-502241CC594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8B2271A5-43B4-4852-A5BF-3B328566B0CC}"/>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91CA9077-0E42-43CC-86B8-78F1CEB31FDA}"/>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18730E0C-9562-449C-8AED-AF458A7D7CBA}"/>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CBB61BFD-DD0C-46CA-B1AF-224FE47C1FAE}"/>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BDD35DAD-0A16-4F17-81B0-014C8A9D1957}"/>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A3738DAE-02A0-4FED-8674-A6577AA97DEF}"/>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905DD5F-2126-41B4-AC9A-A08D4D54B82E}"/>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F829AAA9-B163-40F6-8658-7FC757B6ED23}"/>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A2A14EC2-5F81-4F28-B5BF-55221768EA65}"/>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FB98B36D-E57F-457E-AADA-44592FB1EE2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11A743A1-9811-4D6E-B9FC-57868B180297}"/>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2717AB3A-3913-49E0-8024-F0BCE2FE53FB}"/>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7186BD24-38B9-46F3-9BFE-113307BC888D}"/>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73FE6F16-5EA4-47FA-B8C1-319AB43A1EF7}"/>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1005561E-CC8A-47A6-9B60-D72318D66E97}"/>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28FCD7C-6990-47C1-9363-C31C549D430D}"/>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1AF9FF88-2D1F-4209-992C-752FD9F383ED}"/>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CA5487CA-7B63-4A49-B2FB-3705DBEF74BD}"/>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75960F70-105D-4727-9897-C7C7B247B46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6FEA22A4-46F8-4A3B-94A4-2A47633C695A}"/>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CC13642B-A5E6-4739-907B-8B88D954B04F}"/>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154F1C2D-3FCB-4177-9145-53DE885D579F}"/>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5CA7ED36-C227-4907-AB1A-BDA43605ED4E}"/>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102870</xdr:rowOff>
    </xdr:from>
    <xdr:to>
      <xdr:col>24</xdr:col>
      <xdr:colOff>62865</xdr:colOff>
      <xdr:row>42</xdr:row>
      <xdr:rowOff>7620</xdr:rowOff>
    </xdr:to>
    <xdr:cxnSp macro="">
      <xdr:nvCxnSpPr>
        <xdr:cNvPr id="57" name="直線コネクタ 56">
          <a:extLst>
            <a:ext uri="{FF2B5EF4-FFF2-40B4-BE49-F238E27FC236}">
              <a16:creationId xmlns:a16="http://schemas.microsoft.com/office/drawing/2014/main" id="{9F95CEA6-60FB-4CCE-BCC8-CC65F2B1DE40}"/>
            </a:ext>
          </a:extLst>
        </xdr:cNvPr>
        <xdr:cNvCxnSpPr/>
      </xdr:nvCxnSpPr>
      <xdr:spPr>
        <a:xfrm flipV="1">
          <a:off x="4634865" y="593217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11447</xdr:rowOff>
    </xdr:from>
    <xdr:ext cx="405111" cy="259045"/>
    <xdr:sp macro="" textlink="">
      <xdr:nvSpPr>
        <xdr:cNvPr id="58" name="【道路】&#10;有形固定資産減価償却率最小値テキスト">
          <a:extLst>
            <a:ext uri="{FF2B5EF4-FFF2-40B4-BE49-F238E27FC236}">
              <a16:creationId xmlns:a16="http://schemas.microsoft.com/office/drawing/2014/main" id="{32274505-5950-4ECC-ADF1-D9D639B9A547}"/>
            </a:ext>
          </a:extLst>
        </xdr:cNvPr>
        <xdr:cNvSpPr txBox="1"/>
      </xdr:nvSpPr>
      <xdr:spPr>
        <a:xfrm>
          <a:off x="4673600" y="721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7620</xdr:rowOff>
    </xdr:from>
    <xdr:to>
      <xdr:col>24</xdr:col>
      <xdr:colOff>152400</xdr:colOff>
      <xdr:row>42</xdr:row>
      <xdr:rowOff>7620</xdr:rowOff>
    </xdr:to>
    <xdr:cxnSp macro="">
      <xdr:nvCxnSpPr>
        <xdr:cNvPr id="59" name="直線コネクタ 58">
          <a:extLst>
            <a:ext uri="{FF2B5EF4-FFF2-40B4-BE49-F238E27FC236}">
              <a16:creationId xmlns:a16="http://schemas.microsoft.com/office/drawing/2014/main" id="{835E093C-FCC9-437A-AC76-6AFBDD213552}"/>
            </a:ext>
          </a:extLst>
        </xdr:cNvPr>
        <xdr:cNvCxnSpPr/>
      </xdr:nvCxnSpPr>
      <xdr:spPr>
        <a:xfrm>
          <a:off x="4546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49547</xdr:rowOff>
    </xdr:from>
    <xdr:ext cx="405111" cy="259045"/>
    <xdr:sp macro="" textlink="">
      <xdr:nvSpPr>
        <xdr:cNvPr id="60" name="【道路】&#10;有形固定資産減価償却率最大値テキスト">
          <a:extLst>
            <a:ext uri="{FF2B5EF4-FFF2-40B4-BE49-F238E27FC236}">
              <a16:creationId xmlns:a16="http://schemas.microsoft.com/office/drawing/2014/main" id="{701A5955-36A3-4066-917E-C23053DE455A}"/>
            </a:ext>
          </a:extLst>
        </xdr:cNvPr>
        <xdr:cNvSpPr txBox="1"/>
      </xdr:nvSpPr>
      <xdr:spPr>
        <a:xfrm>
          <a:off x="4673600" y="5707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102870</xdr:rowOff>
    </xdr:from>
    <xdr:to>
      <xdr:col>24</xdr:col>
      <xdr:colOff>152400</xdr:colOff>
      <xdr:row>34</xdr:row>
      <xdr:rowOff>102870</xdr:rowOff>
    </xdr:to>
    <xdr:cxnSp macro="">
      <xdr:nvCxnSpPr>
        <xdr:cNvPr id="61" name="直線コネクタ 60">
          <a:extLst>
            <a:ext uri="{FF2B5EF4-FFF2-40B4-BE49-F238E27FC236}">
              <a16:creationId xmlns:a16="http://schemas.microsoft.com/office/drawing/2014/main" id="{B23BFC62-0892-4C64-8B99-D4464EB02481}"/>
            </a:ext>
          </a:extLst>
        </xdr:cNvPr>
        <xdr:cNvCxnSpPr/>
      </xdr:nvCxnSpPr>
      <xdr:spPr>
        <a:xfrm>
          <a:off x="4546600" y="593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153052</xdr:rowOff>
    </xdr:from>
    <xdr:ext cx="405111" cy="259045"/>
    <xdr:sp macro="" textlink="">
      <xdr:nvSpPr>
        <xdr:cNvPr id="62" name="【道路】&#10;有形固定資産減価償却率平均値テキスト">
          <a:extLst>
            <a:ext uri="{FF2B5EF4-FFF2-40B4-BE49-F238E27FC236}">
              <a16:creationId xmlns:a16="http://schemas.microsoft.com/office/drawing/2014/main" id="{73722FC0-A7D0-4D57-949F-0B00069B8BE0}"/>
            </a:ext>
          </a:extLst>
        </xdr:cNvPr>
        <xdr:cNvSpPr txBox="1"/>
      </xdr:nvSpPr>
      <xdr:spPr>
        <a:xfrm>
          <a:off x="4673600" y="63252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130175</xdr:rowOff>
    </xdr:from>
    <xdr:to>
      <xdr:col>24</xdr:col>
      <xdr:colOff>114300</xdr:colOff>
      <xdr:row>38</xdr:row>
      <xdr:rowOff>60325</xdr:rowOff>
    </xdr:to>
    <xdr:sp macro="" textlink="">
      <xdr:nvSpPr>
        <xdr:cNvPr id="63" name="フローチャート: 判断 62">
          <a:extLst>
            <a:ext uri="{FF2B5EF4-FFF2-40B4-BE49-F238E27FC236}">
              <a16:creationId xmlns:a16="http://schemas.microsoft.com/office/drawing/2014/main" id="{10EE9546-8152-42D5-8B32-A5C3284C3E40}"/>
            </a:ext>
          </a:extLst>
        </xdr:cNvPr>
        <xdr:cNvSpPr/>
      </xdr:nvSpPr>
      <xdr:spPr>
        <a:xfrm>
          <a:off x="45847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86360</xdr:rowOff>
    </xdr:from>
    <xdr:to>
      <xdr:col>20</xdr:col>
      <xdr:colOff>38100</xdr:colOff>
      <xdr:row>38</xdr:row>
      <xdr:rowOff>16510</xdr:rowOff>
    </xdr:to>
    <xdr:sp macro="" textlink="">
      <xdr:nvSpPr>
        <xdr:cNvPr id="64" name="フローチャート: 判断 63">
          <a:extLst>
            <a:ext uri="{FF2B5EF4-FFF2-40B4-BE49-F238E27FC236}">
              <a16:creationId xmlns:a16="http://schemas.microsoft.com/office/drawing/2014/main" id="{8D393287-97DF-49EE-AD76-C77F40C95B20}"/>
            </a:ext>
          </a:extLst>
        </xdr:cNvPr>
        <xdr:cNvSpPr/>
      </xdr:nvSpPr>
      <xdr:spPr>
        <a:xfrm>
          <a:off x="3746500" y="643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76835</xdr:rowOff>
    </xdr:from>
    <xdr:to>
      <xdr:col>15</xdr:col>
      <xdr:colOff>101600</xdr:colOff>
      <xdr:row>38</xdr:row>
      <xdr:rowOff>6985</xdr:rowOff>
    </xdr:to>
    <xdr:sp macro="" textlink="">
      <xdr:nvSpPr>
        <xdr:cNvPr id="65" name="フローチャート: 判断 64">
          <a:extLst>
            <a:ext uri="{FF2B5EF4-FFF2-40B4-BE49-F238E27FC236}">
              <a16:creationId xmlns:a16="http://schemas.microsoft.com/office/drawing/2014/main" id="{35EC4C24-FDF2-4589-ABDD-A8973DCEA41C}"/>
            </a:ext>
          </a:extLst>
        </xdr:cNvPr>
        <xdr:cNvSpPr/>
      </xdr:nvSpPr>
      <xdr:spPr>
        <a:xfrm>
          <a:off x="2857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61595</xdr:rowOff>
    </xdr:from>
    <xdr:to>
      <xdr:col>10</xdr:col>
      <xdr:colOff>165100</xdr:colOff>
      <xdr:row>37</xdr:row>
      <xdr:rowOff>163195</xdr:rowOff>
    </xdr:to>
    <xdr:sp macro="" textlink="">
      <xdr:nvSpPr>
        <xdr:cNvPr id="66" name="フローチャート: 判断 65">
          <a:extLst>
            <a:ext uri="{FF2B5EF4-FFF2-40B4-BE49-F238E27FC236}">
              <a16:creationId xmlns:a16="http://schemas.microsoft.com/office/drawing/2014/main" id="{EEBA15AC-AFA9-4B45-864A-EE2BE5A778C1}"/>
            </a:ext>
          </a:extLst>
        </xdr:cNvPr>
        <xdr:cNvSpPr/>
      </xdr:nvSpPr>
      <xdr:spPr>
        <a:xfrm>
          <a:off x="1968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164465</xdr:rowOff>
    </xdr:from>
    <xdr:to>
      <xdr:col>6</xdr:col>
      <xdr:colOff>38100</xdr:colOff>
      <xdr:row>37</xdr:row>
      <xdr:rowOff>94615</xdr:rowOff>
    </xdr:to>
    <xdr:sp macro="" textlink="">
      <xdr:nvSpPr>
        <xdr:cNvPr id="67" name="フローチャート: 判断 66">
          <a:extLst>
            <a:ext uri="{FF2B5EF4-FFF2-40B4-BE49-F238E27FC236}">
              <a16:creationId xmlns:a16="http://schemas.microsoft.com/office/drawing/2014/main" id="{DEC2236E-00EE-45D1-8C40-AC605B9E0D4C}"/>
            </a:ext>
          </a:extLst>
        </xdr:cNvPr>
        <xdr:cNvSpPr/>
      </xdr:nvSpPr>
      <xdr:spPr>
        <a:xfrm>
          <a:off x="1079500" y="633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3C6A7BF3-BC08-44DE-A09C-62698F6A0D04}"/>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3F1D8985-E516-4047-A5B5-98DC9974AFD5}"/>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72CD24EF-2DE4-403A-96D1-2C013CBCB324}"/>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16731849-CCC0-4153-8747-143E0DCF4FF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FFB660C9-9A5D-4A7E-B13C-64B935107ED3}"/>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10160</xdr:rowOff>
    </xdr:from>
    <xdr:to>
      <xdr:col>24</xdr:col>
      <xdr:colOff>114300</xdr:colOff>
      <xdr:row>39</xdr:row>
      <xdr:rowOff>111760</xdr:rowOff>
    </xdr:to>
    <xdr:sp macro="" textlink="">
      <xdr:nvSpPr>
        <xdr:cNvPr id="73" name="楕円 72">
          <a:extLst>
            <a:ext uri="{FF2B5EF4-FFF2-40B4-BE49-F238E27FC236}">
              <a16:creationId xmlns:a16="http://schemas.microsoft.com/office/drawing/2014/main" id="{C16AEE4A-B3A1-4466-9267-A2A0899E42FD}"/>
            </a:ext>
          </a:extLst>
        </xdr:cNvPr>
        <xdr:cNvSpPr/>
      </xdr:nvSpPr>
      <xdr:spPr>
        <a:xfrm>
          <a:off x="4584700" y="669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160037</xdr:rowOff>
    </xdr:from>
    <xdr:ext cx="405111" cy="259045"/>
    <xdr:sp macro="" textlink="">
      <xdr:nvSpPr>
        <xdr:cNvPr id="74" name="【道路】&#10;有形固定資産減価償却率該当値テキスト">
          <a:extLst>
            <a:ext uri="{FF2B5EF4-FFF2-40B4-BE49-F238E27FC236}">
              <a16:creationId xmlns:a16="http://schemas.microsoft.com/office/drawing/2014/main" id="{5838A0C3-688D-4716-8F41-50DD69CC89F3}"/>
            </a:ext>
          </a:extLst>
        </xdr:cNvPr>
        <xdr:cNvSpPr txBox="1"/>
      </xdr:nvSpPr>
      <xdr:spPr>
        <a:xfrm>
          <a:off x="4673600" y="667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2540</xdr:rowOff>
    </xdr:from>
    <xdr:to>
      <xdr:col>20</xdr:col>
      <xdr:colOff>38100</xdr:colOff>
      <xdr:row>39</xdr:row>
      <xdr:rowOff>104140</xdr:rowOff>
    </xdr:to>
    <xdr:sp macro="" textlink="">
      <xdr:nvSpPr>
        <xdr:cNvPr id="75" name="楕円 74">
          <a:extLst>
            <a:ext uri="{FF2B5EF4-FFF2-40B4-BE49-F238E27FC236}">
              <a16:creationId xmlns:a16="http://schemas.microsoft.com/office/drawing/2014/main" id="{3CC625AE-6043-4C9B-A1EC-3FF1461F0140}"/>
            </a:ext>
          </a:extLst>
        </xdr:cNvPr>
        <xdr:cNvSpPr/>
      </xdr:nvSpPr>
      <xdr:spPr>
        <a:xfrm>
          <a:off x="3746500"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53340</xdr:rowOff>
    </xdr:from>
    <xdr:to>
      <xdr:col>24</xdr:col>
      <xdr:colOff>63500</xdr:colOff>
      <xdr:row>39</xdr:row>
      <xdr:rowOff>60960</xdr:rowOff>
    </xdr:to>
    <xdr:cxnSp macro="">
      <xdr:nvCxnSpPr>
        <xdr:cNvPr id="76" name="直線コネクタ 75">
          <a:extLst>
            <a:ext uri="{FF2B5EF4-FFF2-40B4-BE49-F238E27FC236}">
              <a16:creationId xmlns:a16="http://schemas.microsoft.com/office/drawing/2014/main" id="{40418678-FB9B-4063-BDF7-351E2F08C23E}"/>
            </a:ext>
          </a:extLst>
        </xdr:cNvPr>
        <xdr:cNvCxnSpPr/>
      </xdr:nvCxnSpPr>
      <xdr:spPr>
        <a:xfrm>
          <a:off x="3797300" y="673989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135890</xdr:rowOff>
    </xdr:from>
    <xdr:to>
      <xdr:col>15</xdr:col>
      <xdr:colOff>101600</xdr:colOff>
      <xdr:row>39</xdr:row>
      <xdr:rowOff>66040</xdr:rowOff>
    </xdr:to>
    <xdr:sp macro="" textlink="">
      <xdr:nvSpPr>
        <xdr:cNvPr id="77" name="楕円 76">
          <a:extLst>
            <a:ext uri="{FF2B5EF4-FFF2-40B4-BE49-F238E27FC236}">
              <a16:creationId xmlns:a16="http://schemas.microsoft.com/office/drawing/2014/main" id="{072E4FC4-B9DC-4437-AE43-2B6E5BD19746}"/>
            </a:ext>
          </a:extLst>
        </xdr:cNvPr>
        <xdr:cNvSpPr/>
      </xdr:nvSpPr>
      <xdr:spPr>
        <a:xfrm>
          <a:off x="2857500" y="665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15240</xdr:rowOff>
    </xdr:from>
    <xdr:to>
      <xdr:col>19</xdr:col>
      <xdr:colOff>177800</xdr:colOff>
      <xdr:row>39</xdr:row>
      <xdr:rowOff>53340</xdr:rowOff>
    </xdr:to>
    <xdr:cxnSp macro="">
      <xdr:nvCxnSpPr>
        <xdr:cNvPr id="78" name="直線コネクタ 77">
          <a:extLst>
            <a:ext uri="{FF2B5EF4-FFF2-40B4-BE49-F238E27FC236}">
              <a16:creationId xmlns:a16="http://schemas.microsoft.com/office/drawing/2014/main" id="{0FBDCC08-96E9-4DAD-B62E-175158C186A4}"/>
            </a:ext>
          </a:extLst>
        </xdr:cNvPr>
        <xdr:cNvCxnSpPr/>
      </xdr:nvCxnSpPr>
      <xdr:spPr>
        <a:xfrm>
          <a:off x="2908300" y="670179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97790</xdr:rowOff>
    </xdr:from>
    <xdr:to>
      <xdr:col>10</xdr:col>
      <xdr:colOff>165100</xdr:colOff>
      <xdr:row>39</xdr:row>
      <xdr:rowOff>27940</xdr:rowOff>
    </xdr:to>
    <xdr:sp macro="" textlink="">
      <xdr:nvSpPr>
        <xdr:cNvPr id="79" name="楕円 78">
          <a:extLst>
            <a:ext uri="{FF2B5EF4-FFF2-40B4-BE49-F238E27FC236}">
              <a16:creationId xmlns:a16="http://schemas.microsoft.com/office/drawing/2014/main" id="{3320CEFF-E987-4217-9D65-4ECCFC08969A}"/>
            </a:ext>
          </a:extLst>
        </xdr:cNvPr>
        <xdr:cNvSpPr/>
      </xdr:nvSpPr>
      <xdr:spPr>
        <a:xfrm>
          <a:off x="1968500" y="661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148590</xdr:rowOff>
    </xdr:from>
    <xdr:to>
      <xdr:col>15</xdr:col>
      <xdr:colOff>50800</xdr:colOff>
      <xdr:row>39</xdr:row>
      <xdr:rowOff>15240</xdr:rowOff>
    </xdr:to>
    <xdr:cxnSp macro="">
      <xdr:nvCxnSpPr>
        <xdr:cNvPr id="80" name="直線コネクタ 79">
          <a:extLst>
            <a:ext uri="{FF2B5EF4-FFF2-40B4-BE49-F238E27FC236}">
              <a16:creationId xmlns:a16="http://schemas.microsoft.com/office/drawing/2014/main" id="{F98A323D-7D10-43B9-BF07-70104C049B7F}"/>
            </a:ext>
          </a:extLst>
        </xdr:cNvPr>
        <xdr:cNvCxnSpPr/>
      </xdr:nvCxnSpPr>
      <xdr:spPr>
        <a:xfrm>
          <a:off x="2019300" y="666369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33037</xdr:rowOff>
    </xdr:from>
    <xdr:ext cx="405111" cy="259045"/>
    <xdr:sp macro="" textlink="">
      <xdr:nvSpPr>
        <xdr:cNvPr id="81" name="n_1aveValue【道路】&#10;有形固定資産減価償却率">
          <a:extLst>
            <a:ext uri="{FF2B5EF4-FFF2-40B4-BE49-F238E27FC236}">
              <a16:creationId xmlns:a16="http://schemas.microsoft.com/office/drawing/2014/main" id="{A8CCB23F-638D-4070-B87C-4DCC1A4A2A61}"/>
            </a:ext>
          </a:extLst>
        </xdr:cNvPr>
        <xdr:cNvSpPr txBox="1"/>
      </xdr:nvSpPr>
      <xdr:spPr>
        <a:xfrm>
          <a:off x="3582044" y="620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23512</xdr:rowOff>
    </xdr:from>
    <xdr:ext cx="405111" cy="259045"/>
    <xdr:sp macro="" textlink="">
      <xdr:nvSpPr>
        <xdr:cNvPr id="82" name="n_2aveValue【道路】&#10;有形固定資産減価償却率">
          <a:extLst>
            <a:ext uri="{FF2B5EF4-FFF2-40B4-BE49-F238E27FC236}">
              <a16:creationId xmlns:a16="http://schemas.microsoft.com/office/drawing/2014/main" id="{37ECD3D4-D954-417C-AF60-F19798CCACD4}"/>
            </a:ext>
          </a:extLst>
        </xdr:cNvPr>
        <xdr:cNvSpPr txBox="1"/>
      </xdr:nvSpPr>
      <xdr:spPr>
        <a:xfrm>
          <a:off x="2705744" y="619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8272</xdr:rowOff>
    </xdr:from>
    <xdr:ext cx="405111" cy="259045"/>
    <xdr:sp macro="" textlink="">
      <xdr:nvSpPr>
        <xdr:cNvPr id="83" name="n_3aveValue【道路】&#10;有形固定資産減価償却率">
          <a:extLst>
            <a:ext uri="{FF2B5EF4-FFF2-40B4-BE49-F238E27FC236}">
              <a16:creationId xmlns:a16="http://schemas.microsoft.com/office/drawing/2014/main" id="{A4CB1579-3442-44A2-B185-9331D86FB6F1}"/>
            </a:ext>
          </a:extLst>
        </xdr:cNvPr>
        <xdr:cNvSpPr txBox="1"/>
      </xdr:nvSpPr>
      <xdr:spPr>
        <a:xfrm>
          <a:off x="1816744" y="618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111142</xdr:rowOff>
    </xdr:from>
    <xdr:ext cx="405111" cy="259045"/>
    <xdr:sp macro="" textlink="">
      <xdr:nvSpPr>
        <xdr:cNvPr id="84" name="n_4aveValue【道路】&#10;有形固定資産減価償却率">
          <a:extLst>
            <a:ext uri="{FF2B5EF4-FFF2-40B4-BE49-F238E27FC236}">
              <a16:creationId xmlns:a16="http://schemas.microsoft.com/office/drawing/2014/main" id="{238F299B-0C0A-4514-8373-3E037975C707}"/>
            </a:ext>
          </a:extLst>
        </xdr:cNvPr>
        <xdr:cNvSpPr txBox="1"/>
      </xdr:nvSpPr>
      <xdr:spPr>
        <a:xfrm>
          <a:off x="927744" y="6111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95267</xdr:rowOff>
    </xdr:from>
    <xdr:ext cx="405111" cy="259045"/>
    <xdr:sp macro="" textlink="">
      <xdr:nvSpPr>
        <xdr:cNvPr id="85" name="n_1mainValue【道路】&#10;有形固定資産減価償却率">
          <a:extLst>
            <a:ext uri="{FF2B5EF4-FFF2-40B4-BE49-F238E27FC236}">
              <a16:creationId xmlns:a16="http://schemas.microsoft.com/office/drawing/2014/main" id="{10111EB8-4C97-4471-B3D0-F84CBE9D4C28}"/>
            </a:ext>
          </a:extLst>
        </xdr:cNvPr>
        <xdr:cNvSpPr txBox="1"/>
      </xdr:nvSpPr>
      <xdr:spPr>
        <a:xfrm>
          <a:off x="3582044" y="678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57167</xdr:rowOff>
    </xdr:from>
    <xdr:ext cx="405111" cy="259045"/>
    <xdr:sp macro="" textlink="">
      <xdr:nvSpPr>
        <xdr:cNvPr id="86" name="n_2mainValue【道路】&#10;有形固定資産減価償却率">
          <a:extLst>
            <a:ext uri="{FF2B5EF4-FFF2-40B4-BE49-F238E27FC236}">
              <a16:creationId xmlns:a16="http://schemas.microsoft.com/office/drawing/2014/main" id="{33A1127C-0568-4772-9E9E-92B968719DDE}"/>
            </a:ext>
          </a:extLst>
        </xdr:cNvPr>
        <xdr:cNvSpPr txBox="1"/>
      </xdr:nvSpPr>
      <xdr:spPr>
        <a:xfrm>
          <a:off x="2705744" y="6743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19067</xdr:rowOff>
    </xdr:from>
    <xdr:ext cx="405111" cy="259045"/>
    <xdr:sp macro="" textlink="">
      <xdr:nvSpPr>
        <xdr:cNvPr id="87" name="n_3mainValue【道路】&#10;有形固定資産減価償却率">
          <a:extLst>
            <a:ext uri="{FF2B5EF4-FFF2-40B4-BE49-F238E27FC236}">
              <a16:creationId xmlns:a16="http://schemas.microsoft.com/office/drawing/2014/main" id="{7C0C636E-A95A-4AA9-8150-E14C1EB023E7}"/>
            </a:ext>
          </a:extLst>
        </xdr:cNvPr>
        <xdr:cNvSpPr txBox="1"/>
      </xdr:nvSpPr>
      <xdr:spPr>
        <a:xfrm>
          <a:off x="1816744" y="670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a:extLst>
            <a:ext uri="{FF2B5EF4-FFF2-40B4-BE49-F238E27FC236}">
              <a16:creationId xmlns:a16="http://schemas.microsoft.com/office/drawing/2014/main" id="{DC92FAA1-459A-4AD9-895C-1441CEF37EDB}"/>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a:extLst>
            <a:ext uri="{FF2B5EF4-FFF2-40B4-BE49-F238E27FC236}">
              <a16:creationId xmlns:a16="http://schemas.microsoft.com/office/drawing/2014/main" id="{0C8F7D5F-D413-4757-8DF0-AF4AB19DB278}"/>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a:extLst>
            <a:ext uri="{FF2B5EF4-FFF2-40B4-BE49-F238E27FC236}">
              <a16:creationId xmlns:a16="http://schemas.microsoft.com/office/drawing/2014/main" id="{11A37C23-8599-46D7-9418-FCED1F710EE4}"/>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a:extLst>
            <a:ext uri="{FF2B5EF4-FFF2-40B4-BE49-F238E27FC236}">
              <a16:creationId xmlns:a16="http://schemas.microsoft.com/office/drawing/2014/main" id="{A706E884-1D86-4581-A471-274407C274A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a:extLst>
            <a:ext uri="{FF2B5EF4-FFF2-40B4-BE49-F238E27FC236}">
              <a16:creationId xmlns:a16="http://schemas.microsoft.com/office/drawing/2014/main" id="{86E14B22-4AAF-4584-B86F-9A374BD4D50A}"/>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a:extLst>
            <a:ext uri="{FF2B5EF4-FFF2-40B4-BE49-F238E27FC236}">
              <a16:creationId xmlns:a16="http://schemas.microsoft.com/office/drawing/2014/main" id="{1AA01575-C56D-4411-92CA-BB099CD1E0CE}"/>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a:extLst>
            <a:ext uri="{FF2B5EF4-FFF2-40B4-BE49-F238E27FC236}">
              <a16:creationId xmlns:a16="http://schemas.microsoft.com/office/drawing/2014/main" id="{D8A30B33-D8A1-4640-B008-AA36B9018E6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a:extLst>
            <a:ext uri="{FF2B5EF4-FFF2-40B4-BE49-F238E27FC236}">
              <a16:creationId xmlns:a16="http://schemas.microsoft.com/office/drawing/2014/main" id="{176B0D98-0705-4B54-B91C-9D638E1C178E}"/>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a:extLst>
            <a:ext uri="{FF2B5EF4-FFF2-40B4-BE49-F238E27FC236}">
              <a16:creationId xmlns:a16="http://schemas.microsoft.com/office/drawing/2014/main" id="{068A2887-64D3-4EE8-9D7A-123880F95F2B}"/>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a:extLst>
            <a:ext uri="{FF2B5EF4-FFF2-40B4-BE49-F238E27FC236}">
              <a16:creationId xmlns:a16="http://schemas.microsoft.com/office/drawing/2014/main" id="{47513B74-40A7-4570-BA1A-6E5E297A4F55}"/>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8" name="直線コネクタ 97">
          <a:extLst>
            <a:ext uri="{FF2B5EF4-FFF2-40B4-BE49-F238E27FC236}">
              <a16:creationId xmlns:a16="http://schemas.microsoft.com/office/drawing/2014/main" id="{230B2448-3E19-4FC3-A622-FC59B69C5E2A}"/>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9" name="テキスト ボックス 98">
          <a:extLst>
            <a:ext uri="{FF2B5EF4-FFF2-40B4-BE49-F238E27FC236}">
              <a16:creationId xmlns:a16="http://schemas.microsoft.com/office/drawing/2014/main" id="{B85BB48E-1AC6-4D4D-9B81-650A9A66F5C1}"/>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0" name="直線コネクタ 99">
          <a:extLst>
            <a:ext uri="{FF2B5EF4-FFF2-40B4-BE49-F238E27FC236}">
              <a16:creationId xmlns:a16="http://schemas.microsoft.com/office/drawing/2014/main" id="{5E2C8DAD-AA96-4A0F-82FD-F98E191C5261}"/>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1" name="テキスト ボックス 100">
          <a:extLst>
            <a:ext uri="{FF2B5EF4-FFF2-40B4-BE49-F238E27FC236}">
              <a16:creationId xmlns:a16="http://schemas.microsoft.com/office/drawing/2014/main" id="{C380E217-274C-42B9-8C69-01719E516873}"/>
            </a:ext>
          </a:extLst>
        </xdr:cNvPr>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2" name="直線コネクタ 101">
          <a:extLst>
            <a:ext uri="{FF2B5EF4-FFF2-40B4-BE49-F238E27FC236}">
              <a16:creationId xmlns:a16="http://schemas.microsoft.com/office/drawing/2014/main" id="{6D2D548C-CDAA-450B-A559-54429F05F562}"/>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3" name="テキスト ボックス 102">
          <a:extLst>
            <a:ext uri="{FF2B5EF4-FFF2-40B4-BE49-F238E27FC236}">
              <a16:creationId xmlns:a16="http://schemas.microsoft.com/office/drawing/2014/main" id="{14793379-7A2C-470C-8413-E84736E395D2}"/>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4" name="直線コネクタ 103">
          <a:extLst>
            <a:ext uri="{FF2B5EF4-FFF2-40B4-BE49-F238E27FC236}">
              <a16:creationId xmlns:a16="http://schemas.microsoft.com/office/drawing/2014/main" id="{6CC7FE7A-AD9D-4F9A-9E48-F8960FB14934}"/>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5" name="テキスト ボックス 104">
          <a:extLst>
            <a:ext uri="{FF2B5EF4-FFF2-40B4-BE49-F238E27FC236}">
              <a16:creationId xmlns:a16="http://schemas.microsoft.com/office/drawing/2014/main" id="{80D53F77-23DC-469D-A446-608E8D5AE9B5}"/>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id="{4C081923-37AB-4F37-8942-1413FE972A01}"/>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7" name="テキスト ボックス 106">
          <a:extLst>
            <a:ext uri="{FF2B5EF4-FFF2-40B4-BE49-F238E27FC236}">
              <a16:creationId xmlns:a16="http://schemas.microsoft.com/office/drawing/2014/main" id="{933ED407-35E4-4ADA-84C8-477F22AC298B}"/>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a:extLst>
            <a:ext uri="{FF2B5EF4-FFF2-40B4-BE49-F238E27FC236}">
              <a16:creationId xmlns:a16="http://schemas.microsoft.com/office/drawing/2014/main" id="{13AA21D4-D407-4BA3-B7A5-376EA87AC301}"/>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166284</xdr:rowOff>
    </xdr:from>
    <xdr:to>
      <xdr:col>54</xdr:col>
      <xdr:colOff>189865</xdr:colOff>
      <xdr:row>41</xdr:row>
      <xdr:rowOff>131661</xdr:rowOff>
    </xdr:to>
    <xdr:cxnSp macro="">
      <xdr:nvCxnSpPr>
        <xdr:cNvPr id="109" name="直線コネクタ 108">
          <a:extLst>
            <a:ext uri="{FF2B5EF4-FFF2-40B4-BE49-F238E27FC236}">
              <a16:creationId xmlns:a16="http://schemas.microsoft.com/office/drawing/2014/main" id="{BEB12A90-531E-4314-A5C2-A1605A884557}"/>
            </a:ext>
          </a:extLst>
        </xdr:cNvPr>
        <xdr:cNvCxnSpPr/>
      </xdr:nvCxnSpPr>
      <xdr:spPr>
        <a:xfrm flipV="1">
          <a:off x="10476865" y="5995584"/>
          <a:ext cx="0" cy="1165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135488</xdr:rowOff>
    </xdr:from>
    <xdr:ext cx="469744" cy="259045"/>
    <xdr:sp macro="" textlink="">
      <xdr:nvSpPr>
        <xdr:cNvPr id="110" name="【道路】&#10;一人当たり延長最小値テキスト">
          <a:extLst>
            <a:ext uri="{FF2B5EF4-FFF2-40B4-BE49-F238E27FC236}">
              <a16:creationId xmlns:a16="http://schemas.microsoft.com/office/drawing/2014/main" id="{6C867438-AD1D-482C-B191-2B3C7D271E70}"/>
            </a:ext>
          </a:extLst>
        </xdr:cNvPr>
        <xdr:cNvSpPr txBox="1"/>
      </xdr:nvSpPr>
      <xdr:spPr>
        <a:xfrm>
          <a:off x="10515600" y="7164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131661</xdr:rowOff>
    </xdr:from>
    <xdr:to>
      <xdr:col>55</xdr:col>
      <xdr:colOff>88900</xdr:colOff>
      <xdr:row>41</xdr:row>
      <xdr:rowOff>131661</xdr:rowOff>
    </xdr:to>
    <xdr:cxnSp macro="">
      <xdr:nvCxnSpPr>
        <xdr:cNvPr id="111" name="直線コネクタ 110">
          <a:extLst>
            <a:ext uri="{FF2B5EF4-FFF2-40B4-BE49-F238E27FC236}">
              <a16:creationId xmlns:a16="http://schemas.microsoft.com/office/drawing/2014/main" id="{FC315DC2-ECC5-45AD-B041-550004DD0F22}"/>
            </a:ext>
          </a:extLst>
        </xdr:cNvPr>
        <xdr:cNvCxnSpPr/>
      </xdr:nvCxnSpPr>
      <xdr:spPr>
        <a:xfrm>
          <a:off x="10388600" y="71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112961</xdr:rowOff>
    </xdr:from>
    <xdr:ext cx="599010" cy="259045"/>
    <xdr:sp macro="" textlink="">
      <xdr:nvSpPr>
        <xdr:cNvPr id="112" name="【道路】&#10;一人当たり延長最大値テキスト">
          <a:extLst>
            <a:ext uri="{FF2B5EF4-FFF2-40B4-BE49-F238E27FC236}">
              <a16:creationId xmlns:a16="http://schemas.microsoft.com/office/drawing/2014/main" id="{0C0F8B8C-1A15-485A-AC60-00C7A7A84C51}"/>
            </a:ext>
          </a:extLst>
        </xdr:cNvPr>
        <xdr:cNvSpPr txBox="1"/>
      </xdr:nvSpPr>
      <xdr:spPr>
        <a:xfrm>
          <a:off x="10515600" y="5770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510.593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166284</xdr:rowOff>
    </xdr:from>
    <xdr:to>
      <xdr:col>55</xdr:col>
      <xdr:colOff>88900</xdr:colOff>
      <xdr:row>34</xdr:row>
      <xdr:rowOff>166284</xdr:rowOff>
    </xdr:to>
    <xdr:cxnSp macro="">
      <xdr:nvCxnSpPr>
        <xdr:cNvPr id="113" name="直線コネクタ 112">
          <a:extLst>
            <a:ext uri="{FF2B5EF4-FFF2-40B4-BE49-F238E27FC236}">
              <a16:creationId xmlns:a16="http://schemas.microsoft.com/office/drawing/2014/main" id="{956F8DDA-1941-4C06-BEDB-3E8F14E3F74A}"/>
            </a:ext>
          </a:extLst>
        </xdr:cNvPr>
        <xdr:cNvCxnSpPr/>
      </xdr:nvCxnSpPr>
      <xdr:spPr>
        <a:xfrm>
          <a:off x="10388600" y="5995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108304</xdr:rowOff>
    </xdr:from>
    <xdr:ext cx="534377" cy="259045"/>
    <xdr:sp macro="" textlink="">
      <xdr:nvSpPr>
        <xdr:cNvPr id="114" name="【道路】&#10;一人当たり延長平均値テキスト">
          <a:extLst>
            <a:ext uri="{FF2B5EF4-FFF2-40B4-BE49-F238E27FC236}">
              <a16:creationId xmlns:a16="http://schemas.microsoft.com/office/drawing/2014/main" id="{61E2F738-7A7A-42FB-BF1F-1F3E1D8643B0}"/>
            </a:ext>
          </a:extLst>
        </xdr:cNvPr>
        <xdr:cNvSpPr txBox="1"/>
      </xdr:nvSpPr>
      <xdr:spPr>
        <a:xfrm>
          <a:off x="10515600" y="6966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129877</xdr:rowOff>
    </xdr:from>
    <xdr:to>
      <xdr:col>55</xdr:col>
      <xdr:colOff>50800</xdr:colOff>
      <xdr:row>41</xdr:row>
      <xdr:rowOff>60027</xdr:rowOff>
    </xdr:to>
    <xdr:sp macro="" textlink="">
      <xdr:nvSpPr>
        <xdr:cNvPr id="115" name="フローチャート: 判断 114">
          <a:extLst>
            <a:ext uri="{FF2B5EF4-FFF2-40B4-BE49-F238E27FC236}">
              <a16:creationId xmlns:a16="http://schemas.microsoft.com/office/drawing/2014/main" id="{450EF82D-771F-49F5-B2F9-8CFAD39C6C69}"/>
            </a:ext>
          </a:extLst>
        </xdr:cNvPr>
        <xdr:cNvSpPr/>
      </xdr:nvSpPr>
      <xdr:spPr>
        <a:xfrm>
          <a:off x="10426700" y="6987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133903</xdr:rowOff>
    </xdr:from>
    <xdr:to>
      <xdr:col>50</xdr:col>
      <xdr:colOff>165100</xdr:colOff>
      <xdr:row>41</xdr:row>
      <xdr:rowOff>64053</xdr:rowOff>
    </xdr:to>
    <xdr:sp macro="" textlink="">
      <xdr:nvSpPr>
        <xdr:cNvPr id="116" name="フローチャート: 判断 115">
          <a:extLst>
            <a:ext uri="{FF2B5EF4-FFF2-40B4-BE49-F238E27FC236}">
              <a16:creationId xmlns:a16="http://schemas.microsoft.com/office/drawing/2014/main" id="{742246CF-248C-41AE-8D8E-701DC0DA6255}"/>
            </a:ext>
          </a:extLst>
        </xdr:cNvPr>
        <xdr:cNvSpPr/>
      </xdr:nvSpPr>
      <xdr:spPr>
        <a:xfrm>
          <a:off x="9588500" y="6991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127342</xdr:rowOff>
    </xdr:from>
    <xdr:to>
      <xdr:col>46</xdr:col>
      <xdr:colOff>38100</xdr:colOff>
      <xdr:row>41</xdr:row>
      <xdr:rowOff>57492</xdr:rowOff>
    </xdr:to>
    <xdr:sp macro="" textlink="">
      <xdr:nvSpPr>
        <xdr:cNvPr id="117" name="フローチャート: 判断 116">
          <a:extLst>
            <a:ext uri="{FF2B5EF4-FFF2-40B4-BE49-F238E27FC236}">
              <a16:creationId xmlns:a16="http://schemas.microsoft.com/office/drawing/2014/main" id="{73FB541A-04B6-4AAE-8BF8-0895E0125030}"/>
            </a:ext>
          </a:extLst>
        </xdr:cNvPr>
        <xdr:cNvSpPr/>
      </xdr:nvSpPr>
      <xdr:spPr>
        <a:xfrm>
          <a:off x="8699500" y="698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98330</xdr:rowOff>
    </xdr:from>
    <xdr:to>
      <xdr:col>41</xdr:col>
      <xdr:colOff>101600</xdr:colOff>
      <xdr:row>41</xdr:row>
      <xdr:rowOff>28480</xdr:rowOff>
    </xdr:to>
    <xdr:sp macro="" textlink="">
      <xdr:nvSpPr>
        <xdr:cNvPr id="118" name="フローチャート: 判断 117">
          <a:extLst>
            <a:ext uri="{FF2B5EF4-FFF2-40B4-BE49-F238E27FC236}">
              <a16:creationId xmlns:a16="http://schemas.microsoft.com/office/drawing/2014/main" id="{651DB95F-82FE-4EAA-97E5-EC83D119C6C1}"/>
            </a:ext>
          </a:extLst>
        </xdr:cNvPr>
        <xdr:cNvSpPr/>
      </xdr:nvSpPr>
      <xdr:spPr>
        <a:xfrm>
          <a:off x="7810500" y="695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76129</xdr:rowOff>
    </xdr:from>
    <xdr:to>
      <xdr:col>36</xdr:col>
      <xdr:colOff>165100</xdr:colOff>
      <xdr:row>41</xdr:row>
      <xdr:rowOff>6279</xdr:rowOff>
    </xdr:to>
    <xdr:sp macro="" textlink="">
      <xdr:nvSpPr>
        <xdr:cNvPr id="119" name="フローチャート: 判断 118">
          <a:extLst>
            <a:ext uri="{FF2B5EF4-FFF2-40B4-BE49-F238E27FC236}">
              <a16:creationId xmlns:a16="http://schemas.microsoft.com/office/drawing/2014/main" id="{443920B4-8E99-4544-91EA-D75F4984F3A6}"/>
            </a:ext>
          </a:extLst>
        </xdr:cNvPr>
        <xdr:cNvSpPr/>
      </xdr:nvSpPr>
      <xdr:spPr>
        <a:xfrm>
          <a:off x="6921500" y="6934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E6EBCC31-FEB1-4E46-989B-E3608CA27FF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AF2AC48C-B493-4ED6-B25A-CFE21EDB1F2C}"/>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D8954168-E18D-4A2A-A5D7-8AC3D1E6BA3C}"/>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BF4134AA-12FD-4079-A187-5279EBA5BE54}"/>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F79A566C-5EE0-452F-AB16-FC61A12748B9}"/>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11974</xdr:rowOff>
    </xdr:from>
    <xdr:to>
      <xdr:col>55</xdr:col>
      <xdr:colOff>50800</xdr:colOff>
      <xdr:row>38</xdr:row>
      <xdr:rowOff>113574</xdr:rowOff>
    </xdr:to>
    <xdr:sp macro="" textlink="">
      <xdr:nvSpPr>
        <xdr:cNvPr id="125" name="楕円 124">
          <a:extLst>
            <a:ext uri="{FF2B5EF4-FFF2-40B4-BE49-F238E27FC236}">
              <a16:creationId xmlns:a16="http://schemas.microsoft.com/office/drawing/2014/main" id="{19769B36-05A4-4A9B-8A00-CDE7264A6153}"/>
            </a:ext>
          </a:extLst>
        </xdr:cNvPr>
        <xdr:cNvSpPr/>
      </xdr:nvSpPr>
      <xdr:spPr>
        <a:xfrm>
          <a:off x="10426700" y="6527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34851</xdr:rowOff>
    </xdr:from>
    <xdr:ext cx="599010" cy="259045"/>
    <xdr:sp macro="" textlink="">
      <xdr:nvSpPr>
        <xdr:cNvPr id="126" name="【道路】&#10;一人当たり延長該当値テキスト">
          <a:extLst>
            <a:ext uri="{FF2B5EF4-FFF2-40B4-BE49-F238E27FC236}">
              <a16:creationId xmlns:a16="http://schemas.microsoft.com/office/drawing/2014/main" id="{5F3E8E3A-1A66-4289-9BB1-322ECB984A5B}"/>
            </a:ext>
          </a:extLst>
        </xdr:cNvPr>
        <xdr:cNvSpPr txBox="1"/>
      </xdr:nvSpPr>
      <xdr:spPr>
        <a:xfrm>
          <a:off x="10515600" y="6378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53230</xdr:rowOff>
    </xdr:from>
    <xdr:to>
      <xdr:col>50</xdr:col>
      <xdr:colOff>165100</xdr:colOff>
      <xdr:row>38</xdr:row>
      <xdr:rowOff>154830</xdr:rowOff>
    </xdr:to>
    <xdr:sp macro="" textlink="">
      <xdr:nvSpPr>
        <xdr:cNvPr id="127" name="楕円 126">
          <a:extLst>
            <a:ext uri="{FF2B5EF4-FFF2-40B4-BE49-F238E27FC236}">
              <a16:creationId xmlns:a16="http://schemas.microsoft.com/office/drawing/2014/main" id="{540980A8-5AC5-4FB3-8349-C15BA95B6038}"/>
            </a:ext>
          </a:extLst>
        </xdr:cNvPr>
        <xdr:cNvSpPr/>
      </xdr:nvSpPr>
      <xdr:spPr>
        <a:xfrm>
          <a:off x="9588500" y="65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62774</xdr:rowOff>
    </xdr:from>
    <xdr:to>
      <xdr:col>55</xdr:col>
      <xdr:colOff>0</xdr:colOff>
      <xdr:row>38</xdr:row>
      <xdr:rowOff>104030</xdr:rowOff>
    </xdr:to>
    <xdr:cxnSp macro="">
      <xdr:nvCxnSpPr>
        <xdr:cNvPr id="128" name="直線コネクタ 127">
          <a:extLst>
            <a:ext uri="{FF2B5EF4-FFF2-40B4-BE49-F238E27FC236}">
              <a16:creationId xmlns:a16="http://schemas.microsoft.com/office/drawing/2014/main" id="{50FB2C1F-DD0E-4BF5-BBDF-0CD5CB92D40F}"/>
            </a:ext>
          </a:extLst>
        </xdr:cNvPr>
        <xdr:cNvCxnSpPr/>
      </xdr:nvCxnSpPr>
      <xdr:spPr>
        <a:xfrm flipV="1">
          <a:off x="9639300" y="6577874"/>
          <a:ext cx="838200" cy="41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80543</xdr:rowOff>
    </xdr:from>
    <xdr:to>
      <xdr:col>46</xdr:col>
      <xdr:colOff>38100</xdr:colOff>
      <xdr:row>39</xdr:row>
      <xdr:rowOff>10693</xdr:rowOff>
    </xdr:to>
    <xdr:sp macro="" textlink="">
      <xdr:nvSpPr>
        <xdr:cNvPr id="129" name="楕円 128">
          <a:extLst>
            <a:ext uri="{FF2B5EF4-FFF2-40B4-BE49-F238E27FC236}">
              <a16:creationId xmlns:a16="http://schemas.microsoft.com/office/drawing/2014/main" id="{695DB270-DF77-4F09-AA42-32B9DC8CEF42}"/>
            </a:ext>
          </a:extLst>
        </xdr:cNvPr>
        <xdr:cNvSpPr/>
      </xdr:nvSpPr>
      <xdr:spPr>
        <a:xfrm>
          <a:off x="8699500" y="659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104030</xdr:rowOff>
    </xdr:from>
    <xdr:to>
      <xdr:col>50</xdr:col>
      <xdr:colOff>114300</xdr:colOff>
      <xdr:row>38</xdr:row>
      <xdr:rowOff>131343</xdr:rowOff>
    </xdr:to>
    <xdr:cxnSp macro="">
      <xdr:nvCxnSpPr>
        <xdr:cNvPr id="130" name="直線コネクタ 129">
          <a:extLst>
            <a:ext uri="{FF2B5EF4-FFF2-40B4-BE49-F238E27FC236}">
              <a16:creationId xmlns:a16="http://schemas.microsoft.com/office/drawing/2014/main" id="{D8333470-92A4-434C-80BC-CBCE4B62FE57}"/>
            </a:ext>
          </a:extLst>
        </xdr:cNvPr>
        <xdr:cNvCxnSpPr/>
      </xdr:nvCxnSpPr>
      <xdr:spPr>
        <a:xfrm flipV="1">
          <a:off x="8750300" y="6619130"/>
          <a:ext cx="889000" cy="27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84624</xdr:rowOff>
    </xdr:from>
    <xdr:to>
      <xdr:col>41</xdr:col>
      <xdr:colOff>101600</xdr:colOff>
      <xdr:row>37</xdr:row>
      <xdr:rowOff>14774</xdr:rowOff>
    </xdr:to>
    <xdr:sp macro="" textlink="">
      <xdr:nvSpPr>
        <xdr:cNvPr id="131" name="楕円 130">
          <a:extLst>
            <a:ext uri="{FF2B5EF4-FFF2-40B4-BE49-F238E27FC236}">
              <a16:creationId xmlns:a16="http://schemas.microsoft.com/office/drawing/2014/main" id="{FF826D8E-AA24-476C-9717-6D9D971B9250}"/>
            </a:ext>
          </a:extLst>
        </xdr:cNvPr>
        <xdr:cNvSpPr/>
      </xdr:nvSpPr>
      <xdr:spPr>
        <a:xfrm>
          <a:off x="7810500" y="625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135424</xdr:rowOff>
    </xdr:from>
    <xdr:to>
      <xdr:col>45</xdr:col>
      <xdr:colOff>177800</xdr:colOff>
      <xdr:row>38</xdr:row>
      <xdr:rowOff>131343</xdr:rowOff>
    </xdr:to>
    <xdr:cxnSp macro="">
      <xdr:nvCxnSpPr>
        <xdr:cNvPr id="132" name="直線コネクタ 131">
          <a:extLst>
            <a:ext uri="{FF2B5EF4-FFF2-40B4-BE49-F238E27FC236}">
              <a16:creationId xmlns:a16="http://schemas.microsoft.com/office/drawing/2014/main" id="{96E91109-6064-4EE7-A0A7-03DB126BC622}"/>
            </a:ext>
          </a:extLst>
        </xdr:cNvPr>
        <xdr:cNvCxnSpPr/>
      </xdr:nvCxnSpPr>
      <xdr:spPr>
        <a:xfrm>
          <a:off x="7861300" y="6307624"/>
          <a:ext cx="889000" cy="338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55180</xdr:rowOff>
    </xdr:from>
    <xdr:ext cx="534377" cy="259045"/>
    <xdr:sp macro="" textlink="">
      <xdr:nvSpPr>
        <xdr:cNvPr id="133" name="n_1aveValue【道路】&#10;一人当たり延長">
          <a:extLst>
            <a:ext uri="{FF2B5EF4-FFF2-40B4-BE49-F238E27FC236}">
              <a16:creationId xmlns:a16="http://schemas.microsoft.com/office/drawing/2014/main" id="{F2BCAE5D-0B45-4AF2-9979-F8779AEC0F90}"/>
            </a:ext>
          </a:extLst>
        </xdr:cNvPr>
        <xdr:cNvSpPr txBox="1"/>
      </xdr:nvSpPr>
      <xdr:spPr>
        <a:xfrm>
          <a:off x="9359411" y="7084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48619</xdr:rowOff>
    </xdr:from>
    <xdr:ext cx="534377" cy="259045"/>
    <xdr:sp macro="" textlink="">
      <xdr:nvSpPr>
        <xdr:cNvPr id="134" name="n_2aveValue【道路】&#10;一人当たり延長">
          <a:extLst>
            <a:ext uri="{FF2B5EF4-FFF2-40B4-BE49-F238E27FC236}">
              <a16:creationId xmlns:a16="http://schemas.microsoft.com/office/drawing/2014/main" id="{66490C0E-D3E9-49E6-BD1D-037A57D54F09}"/>
            </a:ext>
          </a:extLst>
        </xdr:cNvPr>
        <xdr:cNvSpPr txBox="1"/>
      </xdr:nvSpPr>
      <xdr:spPr>
        <a:xfrm>
          <a:off x="8483111" y="7078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19607</xdr:rowOff>
    </xdr:from>
    <xdr:ext cx="534377" cy="259045"/>
    <xdr:sp macro="" textlink="">
      <xdr:nvSpPr>
        <xdr:cNvPr id="135" name="n_3aveValue【道路】&#10;一人当たり延長">
          <a:extLst>
            <a:ext uri="{FF2B5EF4-FFF2-40B4-BE49-F238E27FC236}">
              <a16:creationId xmlns:a16="http://schemas.microsoft.com/office/drawing/2014/main" id="{A7025B32-520B-40A7-AA16-32954B1C9369}"/>
            </a:ext>
          </a:extLst>
        </xdr:cNvPr>
        <xdr:cNvSpPr txBox="1"/>
      </xdr:nvSpPr>
      <xdr:spPr>
        <a:xfrm>
          <a:off x="7594111" y="704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22806</xdr:rowOff>
    </xdr:from>
    <xdr:ext cx="534377" cy="259045"/>
    <xdr:sp macro="" textlink="">
      <xdr:nvSpPr>
        <xdr:cNvPr id="136" name="n_4aveValue【道路】&#10;一人当たり延長">
          <a:extLst>
            <a:ext uri="{FF2B5EF4-FFF2-40B4-BE49-F238E27FC236}">
              <a16:creationId xmlns:a16="http://schemas.microsoft.com/office/drawing/2014/main" id="{29CD981C-9D6E-406B-8B7E-7D2AC1935DB1}"/>
            </a:ext>
          </a:extLst>
        </xdr:cNvPr>
        <xdr:cNvSpPr txBox="1"/>
      </xdr:nvSpPr>
      <xdr:spPr>
        <a:xfrm>
          <a:off x="6705111" y="670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36</xdr:row>
      <xdr:rowOff>171357</xdr:rowOff>
    </xdr:from>
    <xdr:ext cx="599010" cy="259045"/>
    <xdr:sp macro="" textlink="">
      <xdr:nvSpPr>
        <xdr:cNvPr id="137" name="n_1mainValue【道路】&#10;一人当たり延長">
          <a:extLst>
            <a:ext uri="{FF2B5EF4-FFF2-40B4-BE49-F238E27FC236}">
              <a16:creationId xmlns:a16="http://schemas.microsoft.com/office/drawing/2014/main" id="{DB3F0449-6F76-4833-A2B8-8589C52676BA}"/>
            </a:ext>
          </a:extLst>
        </xdr:cNvPr>
        <xdr:cNvSpPr txBox="1"/>
      </xdr:nvSpPr>
      <xdr:spPr>
        <a:xfrm>
          <a:off x="9327094" y="6343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37</xdr:row>
      <xdr:rowOff>27220</xdr:rowOff>
    </xdr:from>
    <xdr:ext cx="599010" cy="259045"/>
    <xdr:sp macro="" textlink="">
      <xdr:nvSpPr>
        <xdr:cNvPr id="138" name="n_2mainValue【道路】&#10;一人当たり延長">
          <a:extLst>
            <a:ext uri="{FF2B5EF4-FFF2-40B4-BE49-F238E27FC236}">
              <a16:creationId xmlns:a16="http://schemas.microsoft.com/office/drawing/2014/main" id="{729A0140-9266-481A-BECB-BC8335553592}"/>
            </a:ext>
          </a:extLst>
        </xdr:cNvPr>
        <xdr:cNvSpPr txBox="1"/>
      </xdr:nvSpPr>
      <xdr:spPr>
        <a:xfrm>
          <a:off x="8450794" y="6370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132294</xdr:colOff>
      <xdr:row>35</xdr:row>
      <xdr:rowOff>31301</xdr:rowOff>
    </xdr:from>
    <xdr:ext cx="599010" cy="259045"/>
    <xdr:sp macro="" textlink="">
      <xdr:nvSpPr>
        <xdr:cNvPr id="139" name="n_3mainValue【道路】&#10;一人当たり延長">
          <a:extLst>
            <a:ext uri="{FF2B5EF4-FFF2-40B4-BE49-F238E27FC236}">
              <a16:creationId xmlns:a16="http://schemas.microsoft.com/office/drawing/2014/main" id="{C74D0D3D-FB67-4FEC-A86A-2151F77FED34}"/>
            </a:ext>
          </a:extLst>
        </xdr:cNvPr>
        <xdr:cNvSpPr txBox="1"/>
      </xdr:nvSpPr>
      <xdr:spPr>
        <a:xfrm>
          <a:off x="7561794" y="6032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a:extLst>
            <a:ext uri="{FF2B5EF4-FFF2-40B4-BE49-F238E27FC236}">
              <a16:creationId xmlns:a16="http://schemas.microsoft.com/office/drawing/2014/main" id="{4E134836-FA5B-4CFA-BA4D-26DFBE19A633}"/>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a:extLst>
            <a:ext uri="{FF2B5EF4-FFF2-40B4-BE49-F238E27FC236}">
              <a16:creationId xmlns:a16="http://schemas.microsoft.com/office/drawing/2014/main" id="{8E2AB524-C178-497D-9D8A-FBB763BD73B2}"/>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a:extLst>
            <a:ext uri="{FF2B5EF4-FFF2-40B4-BE49-F238E27FC236}">
              <a16:creationId xmlns:a16="http://schemas.microsoft.com/office/drawing/2014/main" id="{955A6AF1-BE98-4C44-A37D-9067060B0B6C}"/>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a:extLst>
            <a:ext uri="{FF2B5EF4-FFF2-40B4-BE49-F238E27FC236}">
              <a16:creationId xmlns:a16="http://schemas.microsoft.com/office/drawing/2014/main" id="{F7548358-C918-468F-9934-68BCD51DFDF8}"/>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a:extLst>
            <a:ext uri="{FF2B5EF4-FFF2-40B4-BE49-F238E27FC236}">
              <a16:creationId xmlns:a16="http://schemas.microsoft.com/office/drawing/2014/main" id="{8A58BDE4-5B29-4DAF-B964-FD26A358B513}"/>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a:extLst>
            <a:ext uri="{FF2B5EF4-FFF2-40B4-BE49-F238E27FC236}">
              <a16:creationId xmlns:a16="http://schemas.microsoft.com/office/drawing/2014/main" id="{B1F7FF9B-D9D1-4BC6-86AA-64287DDF234F}"/>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a:extLst>
            <a:ext uri="{FF2B5EF4-FFF2-40B4-BE49-F238E27FC236}">
              <a16:creationId xmlns:a16="http://schemas.microsoft.com/office/drawing/2014/main" id="{05F661C6-6D86-45F9-9ED7-5197143E37DA}"/>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a:extLst>
            <a:ext uri="{FF2B5EF4-FFF2-40B4-BE49-F238E27FC236}">
              <a16:creationId xmlns:a16="http://schemas.microsoft.com/office/drawing/2014/main" id="{B986EF84-0AB0-4E90-93F3-F9A8BC4B0CA8}"/>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a:extLst>
            <a:ext uri="{FF2B5EF4-FFF2-40B4-BE49-F238E27FC236}">
              <a16:creationId xmlns:a16="http://schemas.microsoft.com/office/drawing/2014/main" id="{41EE45F5-0E55-4083-9009-C29D0530F2C5}"/>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a:extLst>
            <a:ext uri="{FF2B5EF4-FFF2-40B4-BE49-F238E27FC236}">
              <a16:creationId xmlns:a16="http://schemas.microsoft.com/office/drawing/2014/main" id="{F9012F2F-63DC-4F10-82F2-2D48C154E951}"/>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0" name="テキスト ボックス 149">
          <a:extLst>
            <a:ext uri="{FF2B5EF4-FFF2-40B4-BE49-F238E27FC236}">
              <a16:creationId xmlns:a16="http://schemas.microsoft.com/office/drawing/2014/main" id="{3E34A00F-B0B9-4BD7-AFAF-188BF848C98F}"/>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1" name="直線コネクタ 150">
          <a:extLst>
            <a:ext uri="{FF2B5EF4-FFF2-40B4-BE49-F238E27FC236}">
              <a16:creationId xmlns:a16="http://schemas.microsoft.com/office/drawing/2014/main" id="{49EA631A-33F9-4474-93AD-18B259B8626D}"/>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2" name="テキスト ボックス 151">
          <a:extLst>
            <a:ext uri="{FF2B5EF4-FFF2-40B4-BE49-F238E27FC236}">
              <a16:creationId xmlns:a16="http://schemas.microsoft.com/office/drawing/2014/main" id="{BCC5AFB3-BAD7-4CAB-B839-4D1884740333}"/>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3" name="直線コネクタ 152">
          <a:extLst>
            <a:ext uri="{FF2B5EF4-FFF2-40B4-BE49-F238E27FC236}">
              <a16:creationId xmlns:a16="http://schemas.microsoft.com/office/drawing/2014/main" id="{51103422-745D-45E4-B0A4-1521FBF8F87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4" name="テキスト ボックス 153">
          <a:extLst>
            <a:ext uri="{FF2B5EF4-FFF2-40B4-BE49-F238E27FC236}">
              <a16:creationId xmlns:a16="http://schemas.microsoft.com/office/drawing/2014/main" id="{ACF3E433-43F8-4BBA-AF74-81E7134B71F2}"/>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5" name="直線コネクタ 154">
          <a:extLst>
            <a:ext uri="{FF2B5EF4-FFF2-40B4-BE49-F238E27FC236}">
              <a16:creationId xmlns:a16="http://schemas.microsoft.com/office/drawing/2014/main" id="{3E458120-7B1B-49D3-8C84-CD49F3321982}"/>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6" name="テキスト ボックス 155">
          <a:extLst>
            <a:ext uri="{FF2B5EF4-FFF2-40B4-BE49-F238E27FC236}">
              <a16:creationId xmlns:a16="http://schemas.microsoft.com/office/drawing/2014/main" id="{11F0A7C9-9303-4AE9-97E4-E011466088DD}"/>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7" name="直線コネクタ 156">
          <a:extLst>
            <a:ext uri="{FF2B5EF4-FFF2-40B4-BE49-F238E27FC236}">
              <a16:creationId xmlns:a16="http://schemas.microsoft.com/office/drawing/2014/main" id="{AA517BDA-D64E-4A83-AE8A-2B3710B9D544}"/>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8" name="テキスト ボックス 157">
          <a:extLst>
            <a:ext uri="{FF2B5EF4-FFF2-40B4-BE49-F238E27FC236}">
              <a16:creationId xmlns:a16="http://schemas.microsoft.com/office/drawing/2014/main" id="{6267FB8D-399B-4C6B-B05B-3DCB8E31842D}"/>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9" name="直線コネクタ 158">
          <a:extLst>
            <a:ext uri="{FF2B5EF4-FFF2-40B4-BE49-F238E27FC236}">
              <a16:creationId xmlns:a16="http://schemas.microsoft.com/office/drawing/2014/main" id="{63B5CD2D-8F15-4E29-BE6A-4F67A6482799}"/>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0" name="テキスト ボックス 159">
          <a:extLst>
            <a:ext uri="{FF2B5EF4-FFF2-40B4-BE49-F238E27FC236}">
              <a16:creationId xmlns:a16="http://schemas.microsoft.com/office/drawing/2014/main" id="{8098218C-42DD-4D63-BB6C-6BFB6A46F157}"/>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1" name="直線コネクタ 160">
          <a:extLst>
            <a:ext uri="{FF2B5EF4-FFF2-40B4-BE49-F238E27FC236}">
              <a16:creationId xmlns:a16="http://schemas.microsoft.com/office/drawing/2014/main" id="{2A8296F9-EE34-412C-B631-9544B8BBD928}"/>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2" name="テキスト ボックス 161">
          <a:extLst>
            <a:ext uri="{FF2B5EF4-FFF2-40B4-BE49-F238E27FC236}">
              <a16:creationId xmlns:a16="http://schemas.microsoft.com/office/drawing/2014/main" id="{7CCA56E4-9D13-498F-98D3-9C2FA8F6AADB}"/>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3" name="直線コネクタ 162">
          <a:extLst>
            <a:ext uri="{FF2B5EF4-FFF2-40B4-BE49-F238E27FC236}">
              <a16:creationId xmlns:a16="http://schemas.microsoft.com/office/drawing/2014/main" id="{600368A3-F50B-43DA-80B9-8E6518494586}"/>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4" name="【橋りょう・トンネル】&#10;有形固定資産減価償却率グラフ枠">
          <a:extLst>
            <a:ext uri="{FF2B5EF4-FFF2-40B4-BE49-F238E27FC236}">
              <a16:creationId xmlns:a16="http://schemas.microsoft.com/office/drawing/2014/main" id="{61D1F739-C6EC-44B5-BC95-A1183A4361A8}"/>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122465</xdr:rowOff>
    </xdr:from>
    <xdr:to>
      <xdr:col>24</xdr:col>
      <xdr:colOff>62865</xdr:colOff>
      <xdr:row>63</xdr:row>
      <xdr:rowOff>96338</xdr:rowOff>
    </xdr:to>
    <xdr:cxnSp macro="">
      <xdr:nvCxnSpPr>
        <xdr:cNvPr id="165" name="直線コネクタ 164">
          <a:extLst>
            <a:ext uri="{FF2B5EF4-FFF2-40B4-BE49-F238E27FC236}">
              <a16:creationId xmlns:a16="http://schemas.microsoft.com/office/drawing/2014/main" id="{645C3EEA-7610-4EC4-B2ED-6C94E64A1830}"/>
            </a:ext>
          </a:extLst>
        </xdr:cNvPr>
        <xdr:cNvCxnSpPr/>
      </xdr:nvCxnSpPr>
      <xdr:spPr>
        <a:xfrm flipV="1">
          <a:off x="4634865" y="9552215"/>
          <a:ext cx="0" cy="1345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100165</xdr:rowOff>
    </xdr:from>
    <xdr:ext cx="405111" cy="259045"/>
    <xdr:sp macro="" textlink="">
      <xdr:nvSpPr>
        <xdr:cNvPr id="166" name="【橋りょう・トンネル】&#10;有形固定資産減価償却率最小値テキスト">
          <a:extLst>
            <a:ext uri="{FF2B5EF4-FFF2-40B4-BE49-F238E27FC236}">
              <a16:creationId xmlns:a16="http://schemas.microsoft.com/office/drawing/2014/main" id="{3F6A0F13-C189-49CA-974B-5E32DAE3B33F}"/>
            </a:ext>
          </a:extLst>
        </xdr:cNvPr>
        <xdr:cNvSpPr txBox="1"/>
      </xdr:nvSpPr>
      <xdr:spPr>
        <a:xfrm>
          <a:off x="4673600" y="10901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96338</xdr:rowOff>
    </xdr:from>
    <xdr:to>
      <xdr:col>24</xdr:col>
      <xdr:colOff>152400</xdr:colOff>
      <xdr:row>63</xdr:row>
      <xdr:rowOff>96338</xdr:rowOff>
    </xdr:to>
    <xdr:cxnSp macro="">
      <xdr:nvCxnSpPr>
        <xdr:cNvPr id="167" name="直線コネクタ 166">
          <a:extLst>
            <a:ext uri="{FF2B5EF4-FFF2-40B4-BE49-F238E27FC236}">
              <a16:creationId xmlns:a16="http://schemas.microsoft.com/office/drawing/2014/main" id="{61901D70-269F-46DB-80D9-168314E74C08}"/>
            </a:ext>
          </a:extLst>
        </xdr:cNvPr>
        <xdr:cNvCxnSpPr/>
      </xdr:nvCxnSpPr>
      <xdr:spPr>
        <a:xfrm>
          <a:off x="4546600" y="10897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69142</xdr:rowOff>
    </xdr:from>
    <xdr:ext cx="340478" cy="259045"/>
    <xdr:sp macro="" textlink="">
      <xdr:nvSpPr>
        <xdr:cNvPr id="168" name="【橋りょう・トンネル】&#10;有形固定資産減価償却率最大値テキスト">
          <a:extLst>
            <a:ext uri="{FF2B5EF4-FFF2-40B4-BE49-F238E27FC236}">
              <a16:creationId xmlns:a16="http://schemas.microsoft.com/office/drawing/2014/main" id="{9CDE42AD-6976-4F38-9C35-833C8C7E7C0D}"/>
            </a:ext>
          </a:extLst>
        </xdr:cNvPr>
        <xdr:cNvSpPr txBox="1"/>
      </xdr:nvSpPr>
      <xdr:spPr>
        <a:xfrm>
          <a:off x="4673600" y="93274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122465</xdr:rowOff>
    </xdr:from>
    <xdr:to>
      <xdr:col>24</xdr:col>
      <xdr:colOff>152400</xdr:colOff>
      <xdr:row>55</xdr:row>
      <xdr:rowOff>122465</xdr:rowOff>
    </xdr:to>
    <xdr:cxnSp macro="">
      <xdr:nvCxnSpPr>
        <xdr:cNvPr id="169" name="直線コネクタ 168">
          <a:extLst>
            <a:ext uri="{FF2B5EF4-FFF2-40B4-BE49-F238E27FC236}">
              <a16:creationId xmlns:a16="http://schemas.microsoft.com/office/drawing/2014/main" id="{D9F704F1-3463-44F2-83A2-47940098E0AF}"/>
            </a:ext>
          </a:extLst>
        </xdr:cNvPr>
        <xdr:cNvCxnSpPr/>
      </xdr:nvCxnSpPr>
      <xdr:spPr>
        <a:xfrm>
          <a:off x="4546600" y="955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143164</xdr:rowOff>
    </xdr:from>
    <xdr:ext cx="405111" cy="259045"/>
    <xdr:sp macro="" textlink="">
      <xdr:nvSpPr>
        <xdr:cNvPr id="170" name="【橋りょう・トンネル】&#10;有形固定資産減価償却率平均値テキスト">
          <a:extLst>
            <a:ext uri="{FF2B5EF4-FFF2-40B4-BE49-F238E27FC236}">
              <a16:creationId xmlns:a16="http://schemas.microsoft.com/office/drawing/2014/main" id="{8EC6E407-FEEA-4F63-AF7E-A4A225AD7CEE}"/>
            </a:ext>
          </a:extLst>
        </xdr:cNvPr>
        <xdr:cNvSpPr txBox="1"/>
      </xdr:nvSpPr>
      <xdr:spPr>
        <a:xfrm>
          <a:off x="4673600" y="104301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164737</xdr:rowOff>
    </xdr:from>
    <xdr:to>
      <xdr:col>24</xdr:col>
      <xdr:colOff>114300</xdr:colOff>
      <xdr:row>61</xdr:row>
      <xdr:rowOff>94887</xdr:rowOff>
    </xdr:to>
    <xdr:sp macro="" textlink="">
      <xdr:nvSpPr>
        <xdr:cNvPr id="171" name="フローチャート: 判断 170">
          <a:extLst>
            <a:ext uri="{FF2B5EF4-FFF2-40B4-BE49-F238E27FC236}">
              <a16:creationId xmlns:a16="http://schemas.microsoft.com/office/drawing/2014/main" id="{D1093428-CBBE-41FB-8356-3539B8889C41}"/>
            </a:ext>
          </a:extLst>
        </xdr:cNvPr>
        <xdr:cNvSpPr/>
      </xdr:nvSpPr>
      <xdr:spPr>
        <a:xfrm>
          <a:off x="4584700" y="1045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146776</xdr:rowOff>
    </xdr:from>
    <xdr:to>
      <xdr:col>20</xdr:col>
      <xdr:colOff>38100</xdr:colOff>
      <xdr:row>61</xdr:row>
      <xdr:rowOff>76926</xdr:rowOff>
    </xdr:to>
    <xdr:sp macro="" textlink="">
      <xdr:nvSpPr>
        <xdr:cNvPr id="172" name="フローチャート: 判断 171">
          <a:extLst>
            <a:ext uri="{FF2B5EF4-FFF2-40B4-BE49-F238E27FC236}">
              <a16:creationId xmlns:a16="http://schemas.microsoft.com/office/drawing/2014/main" id="{A88B905B-BF65-452F-921B-F64BE70438D9}"/>
            </a:ext>
          </a:extLst>
        </xdr:cNvPr>
        <xdr:cNvSpPr/>
      </xdr:nvSpPr>
      <xdr:spPr>
        <a:xfrm>
          <a:off x="3746500" y="1043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81462</xdr:rowOff>
    </xdr:from>
    <xdr:to>
      <xdr:col>15</xdr:col>
      <xdr:colOff>101600</xdr:colOff>
      <xdr:row>61</xdr:row>
      <xdr:rowOff>11612</xdr:rowOff>
    </xdr:to>
    <xdr:sp macro="" textlink="">
      <xdr:nvSpPr>
        <xdr:cNvPr id="173" name="フローチャート: 判断 172">
          <a:extLst>
            <a:ext uri="{FF2B5EF4-FFF2-40B4-BE49-F238E27FC236}">
              <a16:creationId xmlns:a16="http://schemas.microsoft.com/office/drawing/2014/main" id="{0C992F7D-CA08-43A9-92CA-69249BBAB6D4}"/>
            </a:ext>
          </a:extLst>
        </xdr:cNvPr>
        <xdr:cNvSpPr/>
      </xdr:nvSpPr>
      <xdr:spPr>
        <a:xfrm>
          <a:off x="2857500" y="1036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109220</xdr:rowOff>
    </xdr:from>
    <xdr:to>
      <xdr:col>10</xdr:col>
      <xdr:colOff>165100</xdr:colOff>
      <xdr:row>61</xdr:row>
      <xdr:rowOff>39370</xdr:rowOff>
    </xdr:to>
    <xdr:sp macro="" textlink="">
      <xdr:nvSpPr>
        <xdr:cNvPr id="174" name="フローチャート: 判断 173">
          <a:extLst>
            <a:ext uri="{FF2B5EF4-FFF2-40B4-BE49-F238E27FC236}">
              <a16:creationId xmlns:a16="http://schemas.microsoft.com/office/drawing/2014/main" id="{4D8A5A04-4262-40AF-BD32-8349F8AEA5A1}"/>
            </a:ext>
          </a:extLst>
        </xdr:cNvPr>
        <xdr:cNvSpPr/>
      </xdr:nvSpPr>
      <xdr:spPr>
        <a:xfrm>
          <a:off x="1968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11249</xdr:rowOff>
    </xdr:from>
    <xdr:to>
      <xdr:col>6</xdr:col>
      <xdr:colOff>38100</xdr:colOff>
      <xdr:row>60</xdr:row>
      <xdr:rowOff>112849</xdr:rowOff>
    </xdr:to>
    <xdr:sp macro="" textlink="">
      <xdr:nvSpPr>
        <xdr:cNvPr id="175" name="フローチャート: 判断 174">
          <a:extLst>
            <a:ext uri="{FF2B5EF4-FFF2-40B4-BE49-F238E27FC236}">
              <a16:creationId xmlns:a16="http://schemas.microsoft.com/office/drawing/2014/main" id="{ACF6A2F3-1FDB-4E27-B533-CA0B015FC5FE}"/>
            </a:ext>
          </a:extLst>
        </xdr:cNvPr>
        <xdr:cNvSpPr/>
      </xdr:nvSpPr>
      <xdr:spPr>
        <a:xfrm>
          <a:off x="1079500" y="1029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56B0CE5F-F16D-4B3E-BCDC-AD7F05B1571E}"/>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53E30F4D-356F-42AF-92FA-455B6C17E256}"/>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C5C9ADA2-F11A-42D5-AD36-3AD9C86117BB}"/>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33056530-7153-4239-B090-784588F4BBCE}"/>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A9D1AA91-D603-4897-8922-087374D29E13}"/>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71665</xdr:rowOff>
    </xdr:from>
    <xdr:to>
      <xdr:col>24</xdr:col>
      <xdr:colOff>114300</xdr:colOff>
      <xdr:row>56</xdr:row>
      <xdr:rowOff>1815</xdr:rowOff>
    </xdr:to>
    <xdr:sp macro="" textlink="">
      <xdr:nvSpPr>
        <xdr:cNvPr id="181" name="楕円 180">
          <a:extLst>
            <a:ext uri="{FF2B5EF4-FFF2-40B4-BE49-F238E27FC236}">
              <a16:creationId xmlns:a16="http://schemas.microsoft.com/office/drawing/2014/main" id="{64C5FBB6-71F5-469E-8CA6-25F8B1E4B326}"/>
            </a:ext>
          </a:extLst>
        </xdr:cNvPr>
        <xdr:cNvSpPr/>
      </xdr:nvSpPr>
      <xdr:spPr>
        <a:xfrm>
          <a:off x="4584700" y="950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24692</xdr:rowOff>
    </xdr:from>
    <xdr:ext cx="340478" cy="259045"/>
    <xdr:sp macro="" textlink="">
      <xdr:nvSpPr>
        <xdr:cNvPr id="182" name="【橋りょう・トンネル】&#10;有形固定資産減価償却率該当値テキスト">
          <a:extLst>
            <a:ext uri="{FF2B5EF4-FFF2-40B4-BE49-F238E27FC236}">
              <a16:creationId xmlns:a16="http://schemas.microsoft.com/office/drawing/2014/main" id="{D437DC7F-BF1E-41D4-9ADC-15F6A581CA45}"/>
            </a:ext>
          </a:extLst>
        </xdr:cNvPr>
        <xdr:cNvSpPr txBox="1"/>
      </xdr:nvSpPr>
      <xdr:spPr>
        <a:xfrm>
          <a:off x="4673600" y="94544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30843</xdr:rowOff>
    </xdr:from>
    <xdr:to>
      <xdr:col>20</xdr:col>
      <xdr:colOff>38100</xdr:colOff>
      <xdr:row>55</xdr:row>
      <xdr:rowOff>132443</xdr:rowOff>
    </xdr:to>
    <xdr:sp macro="" textlink="">
      <xdr:nvSpPr>
        <xdr:cNvPr id="183" name="楕円 182">
          <a:extLst>
            <a:ext uri="{FF2B5EF4-FFF2-40B4-BE49-F238E27FC236}">
              <a16:creationId xmlns:a16="http://schemas.microsoft.com/office/drawing/2014/main" id="{92B5D061-FCBB-4202-BE0F-03B65E7221F8}"/>
            </a:ext>
          </a:extLst>
        </xdr:cNvPr>
        <xdr:cNvSpPr/>
      </xdr:nvSpPr>
      <xdr:spPr>
        <a:xfrm>
          <a:off x="3746500" y="9460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81643</xdr:rowOff>
    </xdr:from>
    <xdr:to>
      <xdr:col>24</xdr:col>
      <xdr:colOff>63500</xdr:colOff>
      <xdr:row>55</xdr:row>
      <xdr:rowOff>122465</xdr:rowOff>
    </xdr:to>
    <xdr:cxnSp macro="">
      <xdr:nvCxnSpPr>
        <xdr:cNvPr id="184" name="直線コネクタ 183">
          <a:extLst>
            <a:ext uri="{FF2B5EF4-FFF2-40B4-BE49-F238E27FC236}">
              <a16:creationId xmlns:a16="http://schemas.microsoft.com/office/drawing/2014/main" id="{4FC1062C-68DB-4BFA-814A-673B51C887E0}"/>
            </a:ext>
          </a:extLst>
        </xdr:cNvPr>
        <xdr:cNvCxnSpPr/>
      </xdr:nvCxnSpPr>
      <xdr:spPr>
        <a:xfrm>
          <a:off x="3797300" y="9511393"/>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161472</xdr:rowOff>
    </xdr:from>
    <xdr:to>
      <xdr:col>15</xdr:col>
      <xdr:colOff>101600</xdr:colOff>
      <xdr:row>55</xdr:row>
      <xdr:rowOff>91622</xdr:rowOff>
    </xdr:to>
    <xdr:sp macro="" textlink="">
      <xdr:nvSpPr>
        <xdr:cNvPr id="185" name="楕円 184">
          <a:extLst>
            <a:ext uri="{FF2B5EF4-FFF2-40B4-BE49-F238E27FC236}">
              <a16:creationId xmlns:a16="http://schemas.microsoft.com/office/drawing/2014/main" id="{B08B52A0-2DEF-429C-9CDA-0C640C52824D}"/>
            </a:ext>
          </a:extLst>
        </xdr:cNvPr>
        <xdr:cNvSpPr/>
      </xdr:nvSpPr>
      <xdr:spPr>
        <a:xfrm>
          <a:off x="2857500" y="941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40822</xdr:rowOff>
    </xdr:from>
    <xdr:to>
      <xdr:col>19</xdr:col>
      <xdr:colOff>177800</xdr:colOff>
      <xdr:row>55</xdr:row>
      <xdr:rowOff>81643</xdr:rowOff>
    </xdr:to>
    <xdr:cxnSp macro="">
      <xdr:nvCxnSpPr>
        <xdr:cNvPr id="186" name="直線コネクタ 185">
          <a:extLst>
            <a:ext uri="{FF2B5EF4-FFF2-40B4-BE49-F238E27FC236}">
              <a16:creationId xmlns:a16="http://schemas.microsoft.com/office/drawing/2014/main" id="{959F7FB4-5FEC-4A40-B0AC-F84ECB15D784}"/>
            </a:ext>
          </a:extLst>
        </xdr:cNvPr>
        <xdr:cNvCxnSpPr/>
      </xdr:nvCxnSpPr>
      <xdr:spPr>
        <a:xfrm>
          <a:off x="2908300" y="9470572"/>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68053</xdr:rowOff>
    </xdr:from>
    <xdr:ext cx="405111" cy="259045"/>
    <xdr:sp macro="" textlink="">
      <xdr:nvSpPr>
        <xdr:cNvPr id="187" name="n_1aveValue【橋りょう・トンネル】&#10;有形固定資産減価償却率">
          <a:extLst>
            <a:ext uri="{FF2B5EF4-FFF2-40B4-BE49-F238E27FC236}">
              <a16:creationId xmlns:a16="http://schemas.microsoft.com/office/drawing/2014/main" id="{79705AC0-D58D-4E0A-946B-B223CB3B6245}"/>
            </a:ext>
          </a:extLst>
        </xdr:cNvPr>
        <xdr:cNvSpPr txBox="1"/>
      </xdr:nvSpPr>
      <xdr:spPr>
        <a:xfrm>
          <a:off x="3582044" y="1052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2739</xdr:rowOff>
    </xdr:from>
    <xdr:ext cx="405111" cy="259045"/>
    <xdr:sp macro="" textlink="">
      <xdr:nvSpPr>
        <xdr:cNvPr id="188" name="n_2aveValue【橋りょう・トンネル】&#10;有形固定資産減価償却率">
          <a:extLst>
            <a:ext uri="{FF2B5EF4-FFF2-40B4-BE49-F238E27FC236}">
              <a16:creationId xmlns:a16="http://schemas.microsoft.com/office/drawing/2014/main" id="{67CF5F16-79C8-47E1-BAEC-FE0AA01DE2FD}"/>
            </a:ext>
          </a:extLst>
        </xdr:cNvPr>
        <xdr:cNvSpPr txBox="1"/>
      </xdr:nvSpPr>
      <xdr:spPr>
        <a:xfrm>
          <a:off x="2705744" y="1046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55897</xdr:rowOff>
    </xdr:from>
    <xdr:ext cx="405111" cy="259045"/>
    <xdr:sp macro="" textlink="">
      <xdr:nvSpPr>
        <xdr:cNvPr id="189" name="n_3aveValue【橋りょう・トンネル】&#10;有形固定資産減価償却率">
          <a:extLst>
            <a:ext uri="{FF2B5EF4-FFF2-40B4-BE49-F238E27FC236}">
              <a16:creationId xmlns:a16="http://schemas.microsoft.com/office/drawing/2014/main" id="{B4D41B6E-6EC4-4F62-8220-3DBC6548A242}"/>
            </a:ext>
          </a:extLst>
        </xdr:cNvPr>
        <xdr:cNvSpPr txBox="1"/>
      </xdr:nvSpPr>
      <xdr:spPr>
        <a:xfrm>
          <a:off x="18167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129376</xdr:rowOff>
    </xdr:from>
    <xdr:ext cx="405111" cy="259045"/>
    <xdr:sp macro="" textlink="">
      <xdr:nvSpPr>
        <xdr:cNvPr id="190" name="n_4aveValue【橋りょう・トンネル】&#10;有形固定資産減価償却率">
          <a:extLst>
            <a:ext uri="{FF2B5EF4-FFF2-40B4-BE49-F238E27FC236}">
              <a16:creationId xmlns:a16="http://schemas.microsoft.com/office/drawing/2014/main" id="{4969322E-27E4-4BBD-9F12-61EE179EDCF8}"/>
            </a:ext>
          </a:extLst>
        </xdr:cNvPr>
        <xdr:cNvSpPr txBox="1"/>
      </xdr:nvSpPr>
      <xdr:spPr>
        <a:xfrm>
          <a:off x="927744" y="1007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53</xdr:row>
      <xdr:rowOff>148970</xdr:rowOff>
    </xdr:from>
    <xdr:ext cx="340478" cy="259045"/>
    <xdr:sp macro="" textlink="">
      <xdr:nvSpPr>
        <xdr:cNvPr id="191" name="n_1mainValue【橋りょう・トンネル】&#10;有形固定資産減価償却率">
          <a:extLst>
            <a:ext uri="{FF2B5EF4-FFF2-40B4-BE49-F238E27FC236}">
              <a16:creationId xmlns:a16="http://schemas.microsoft.com/office/drawing/2014/main" id="{4BA4D013-1EAF-4771-B9C2-833C3A584EA3}"/>
            </a:ext>
          </a:extLst>
        </xdr:cNvPr>
        <xdr:cNvSpPr txBox="1"/>
      </xdr:nvSpPr>
      <xdr:spPr>
        <a:xfrm>
          <a:off x="3614361" y="92358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53</xdr:row>
      <xdr:rowOff>108149</xdr:rowOff>
    </xdr:from>
    <xdr:ext cx="340478" cy="259045"/>
    <xdr:sp macro="" textlink="">
      <xdr:nvSpPr>
        <xdr:cNvPr id="192" name="n_2mainValue【橋りょう・トンネル】&#10;有形固定資産減価償却率">
          <a:extLst>
            <a:ext uri="{FF2B5EF4-FFF2-40B4-BE49-F238E27FC236}">
              <a16:creationId xmlns:a16="http://schemas.microsoft.com/office/drawing/2014/main" id="{15598ACA-6325-4F9F-9C79-159EE364D2A7}"/>
            </a:ext>
          </a:extLst>
        </xdr:cNvPr>
        <xdr:cNvSpPr txBox="1"/>
      </xdr:nvSpPr>
      <xdr:spPr>
        <a:xfrm>
          <a:off x="2738061" y="91949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3" name="正方形/長方形 192">
          <a:extLst>
            <a:ext uri="{FF2B5EF4-FFF2-40B4-BE49-F238E27FC236}">
              <a16:creationId xmlns:a16="http://schemas.microsoft.com/office/drawing/2014/main" id="{8F6FD373-FE9C-4B1F-8E99-28040AA0AEA7}"/>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4" name="正方形/長方形 193">
          <a:extLst>
            <a:ext uri="{FF2B5EF4-FFF2-40B4-BE49-F238E27FC236}">
              <a16:creationId xmlns:a16="http://schemas.microsoft.com/office/drawing/2014/main" id="{BC93B216-3EBE-496F-BD98-C45E767CE68F}"/>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5" name="正方形/長方形 194">
          <a:extLst>
            <a:ext uri="{FF2B5EF4-FFF2-40B4-BE49-F238E27FC236}">
              <a16:creationId xmlns:a16="http://schemas.microsoft.com/office/drawing/2014/main" id="{26A320F0-C010-4AA5-856E-27BA83D6B4F7}"/>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6" name="正方形/長方形 195">
          <a:extLst>
            <a:ext uri="{FF2B5EF4-FFF2-40B4-BE49-F238E27FC236}">
              <a16:creationId xmlns:a16="http://schemas.microsoft.com/office/drawing/2014/main" id="{B50C10A2-D9C3-429D-B5D4-D5A2B9BA1AC4}"/>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7" name="正方形/長方形 196">
          <a:extLst>
            <a:ext uri="{FF2B5EF4-FFF2-40B4-BE49-F238E27FC236}">
              <a16:creationId xmlns:a16="http://schemas.microsoft.com/office/drawing/2014/main" id="{6330DD94-3B9A-4428-8221-001B9E2AD206}"/>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8" name="正方形/長方形 197">
          <a:extLst>
            <a:ext uri="{FF2B5EF4-FFF2-40B4-BE49-F238E27FC236}">
              <a16:creationId xmlns:a16="http://schemas.microsoft.com/office/drawing/2014/main" id="{87E84ED9-E0FC-4EB5-8F83-257DB41EFE18}"/>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9" name="正方形/長方形 198">
          <a:extLst>
            <a:ext uri="{FF2B5EF4-FFF2-40B4-BE49-F238E27FC236}">
              <a16:creationId xmlns:a16="http://schemas.microsoft.com/office/drawing/2014/main" id="{9BBC6585-C045-4899-BFCB-4B7F78330BE2}"/>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0" name="正方形/長方形 199">
          <a:extLst>
            <a:ext uri="{FF2B5EF4-FFF2-40B4-BE49-F238E27FC236}">
              <a16:creationId xmlns:a16="http://schemas.microsoft.com/office/drawing/2014/main" id="{008B18E8-55AC-49D6-9EB6-7D57F0E744EA}"/>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1" name="テキスト ボックス 200">
          <a:extLst>
            <a:ext uri="{FF2B5EF4-FFF2-40B4-BE49-F238E27FC236}">
              <a16:creationId xmlns:a16="http://schemas.microsoft.com/office/drawing/2014/main" id="{8AFFA788-EAC8-4030-95D2-2809C1923783}"/>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2" name="直線コネクタ 201">
          <a:extLst>
            <a:ext uri="{FF2B5EF4-FFF2-40B4-BE49-F238E27FC236}">
              <a16:creationId xmlns:a16="http://schemas.microsoft.com/office/drawing/2014/main" id="{A7885ADA-0D24-4D73-A215-CF46583D8273}"/>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3" name="直線コネクタ 202">
          <a:extLst>
            <a:ext uri="{FF2B5EF4-FFF2-40B4-BE49-F238E27FC236}">
              <a16:creationId xmlns:a16="http://schemas.microsoft.com/office/drawing/2014/main" id="{BB83CC22-6535-422C-8B72-650C90E45EB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4" name="テキスト ボックス 203">
          <a:extLst>
            <a:ext uri="{FF2B5EF4-FFF2-40B4-BE49-F238E27FC236}">
              <a16:creationId xmlns:a16="http://schemas.microsoft.com/office/drawing/2014/main" id="{4BE24B07-6A40-4FB4-A40F-84E015B58B72}"/>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5" name="直線コネクタ 204">
          <a:extLst>
            <a:ext uri="{FF2B5EF4-FFF2-40B4-BE49-F238E27FC236}">
              <a16:creationId xmlns:a16="http://schemas.microsoft.com/office/drawing/2014/main" id="{4D9EEC8A-72C8-45E1-9AEB-547DEC6AC5EB}"/>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06" name="テキスト ボックス 205">
          <a:extLst>
            <a:ext uri="{FF2B5EF4-FFF2-40B4-BE49-F238E27FC236}">
              <a16:creationId xmlns:a16="http://schemas.microsoft.com/office/drawing/2014/main" id="{2EA6351E-CE9E-42AA-A3FB-584D7ED3EB62}"/>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7" name="直線コネクタ 206">
          <a:extLst>
            <a:ext uri="{FF2B5EF4-FFF2-40B4-BE49-F238E27FC236}">
              <a16:creationId xmlns:a16="http://schemas.microsoft.com/office/drawing/2014/main" id="{35DD5A1A-C184-4C9E-8F54-A268F1CADBD3}"/>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08" name="テキスト ボックス 207">
          <a:extLst>
            <a:ext uri="{FF2B5EF4-FFF2-40B4-BE49-F238E27FC236}">
              <a16:creationId xmlns:a16="http://schemas.microsoft.com/office/drawing/2014/main" id="{1C121E5E-3F56-4866-81A7-7910C47E975E}"/>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9" name="直線コネクタ 208">
          <a:extLst>
            <a:ext uri="{FF2B5EF4-FFF2-40B4-BE49-F238E27FC236}">
              <a16:creationId xmlns:a16="http://schemas.microsoft.com/office/drawing/2014/main" id="{54942566-0A41-45E1-A3E6-5647DB8D2421}"/>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10" name="テキスト ボックス 209">
          <a:extLst>
            <a:ext uri="{FF2B5EF4-FFF2-40B4-BE49-F238E27FC236}">
              <a16:creationId xmlns:a16="http://schemas.microsoft.com/office/drawing/2014/main" id="{F300813F-5174-46D0-ACCD-FD030800D15D}"/>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1" name="直線コネクタ 210">
          <a:extLst>
            <a:ext uri="{FF2B5EF4-FFF2-40B4-BE49-F238E27FC236}">
              <a16:creationId xmlns:a16="http://schemas.microsoft.com/office/drawing/2014/main" id="{EB7501FB-E0E6-4C59-BA04-5D1FDD5BDAF2}"/>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212" name="テキスト ボックス 211">
          <a:extLst>
            <a:ext uri="{FF2B5EF4-FFF2-40B4-BE49-F238E27FC236}">
              <a16:creationId xmlns:a16="http://schemas.microsoft.com/office/drawing/2014/main" id="{A905CE06-0D76-4C6C-8B58-3C14F960D61B}"/>
            </a:ext>
          </a:extLst>
        </xdr:cNvPr>
        <xdr:cNvSpPr txBox="1"/>
      </xdr:nvSpPr>
      <xdr:spPr>
        <a:xfrm>
          <a:off x="5854308" y="938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a:extLst>
            <a:ext uri="{FF2B5EF4-FFF2-40B4-BE49-F238E27FC236}">
              <a16:creationId xmlns:a16="http://schemas.microsoft.com/office/drawing/2014/main" id="{C4C72EFC-1A14-460C-AFB6-9D2E4347C9F3}"/>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14" name="テキスト ボックス 213">
          <a:extLst>
            <a:ext uri="{FF2B5EF4-FFF2-40B4-BE49-F238E27FC236}">
              <a16:creationId xmlns:a16="http://schemas.microsoft.com/office/drawing/2014/main" id="{7C5F34D9-1BBC-4002-8F0A-692CA25F4A18}"/>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橋りょう・トンネル】&#10;一人当たり有形固定資産（償却資産）額グラフ枠">
          <a:extLst>
            <a:ext uri="{FF2B5EF4-FFF2-40B4-BE49-F238E27FC236}">
              <a16:creationId xmlns:a16="http://schemas.microsoft.com/office/drawing/2014/main" id="{7B399B6A-5C0C-4AB8-96A6-91F18ECF21C9}"/>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76758</xdr:rowOff>
    </xdr:from>
    <xdr:to>
      <xdr:col>54</xdr:col>
      <xdr:colOff>189865</xdr:colOff>
      <xdr:row>64</xdr:row>
      <xdr:rowOff>75160</xdr:rowOff>
    </xdr:to>
    <xdr:cxnSp macro="">
      <xdr:nvCxnSpPr>
        <xdr:cNvPr id="216" name="直線コネクタ 215">
          <a:extLst>
            <a:ext uri="{FF2B5EF4-FFF2-40B4-BE49-F238E27FC236}">
              <a16:creationId xmlns:a16="http://schemas.microsoft.com/office/drawing/2014/main" id="{08BFB9E5-0ED8-4435-84BB-65B461064376}"/>
            </a:ext>
          </a:extLst>
        </xdr:cNvPr>
        <xdr:cNvCxnSpPr/>
      </xdr:nvCxnSpPr>
      <xdr:spPr>
        <a:xfrm flipV="1">
          <a:off x="10476865" y="9677958"/>
          <a:ext cx="0" cy="1370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78987</xdr:rowOff>
    </xdr:from>
    <xdr:ext cx="469744" cy="259045"/>
    <xdr:sp macro="" textlink="">
      <xdr:nvSpPr>
        <xdr:cNvPr id="217" name="【橋りょう・トンネル】&#10;一人当たり有形固定資産（償却資産）額最小値テキスト">
          <a:extLst>
            <a:ext uri="{FF2B5EF4-FFF2-40B4-BE49-F238E27FC236}">
              <a16:creationId xmlns:a16="http://schemas.microsoft.com/office/drawing/2014/main" id="{8A9F078C-4473-4C38-BCBC-EEDA4CFABD05}"/>
            </a:ext>
          </a:extLst>
        </xdr:cNvPr>
        <xdr:cNvSpPr txBox="1"/>
      </xdr:nvSpPr>
      <xdr:spPr>
        <a:xfrm>
          <a:off x="10515600" y="1105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75160</xdr:rowOff>
    </xdr:from>
    <xdr:to>
      <xdr:col>55</xdr:col>
      <xdr:colOff>88900</xdr:colOff>
      <xdr:row>64</xdr:row>
      <xdr:rowOff>75160</xdr:rowOff>
    </xdr:to>
    <xdr:cxnSp macro="">
      <xdr:nvCxnSpPr>
        <xdr:cNvPr id="218" name="直線コネクタ 217">
          <a:extLst>
            <a:ext uri="{FF2B5EF4-FFF2-40B4-BE49-F238E27FC236}">
              <a16:creationId xmlns:a16="http://schemas.microsoft.com/office/drawing/2014/main" id="{A9499E1B-45EE-4BD6-A4BA-AF1449F64265}"/>
            </a:ext>
          </a:extLst>
        </xdr:cNvPr>
        <xdr:cNvCxnSpPr/>
      </xdr:nvCxnSpPr>
      <xdr:spPr>
        <a:xfrm>
          <a:off x="10388600" y="11047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23435</xdr:rowOff>
    </xdr:from>
    <xdr:ext cx="754822" cy="259045"/>
    <xdr:sp macro="" textlink="">
      <xdr:nvSpPr>
        <xdr:cNvPr id="219" name="【橋りょう・トンネル】&#10;一人当たり有形固定資産（償却資産）額最大値テキスト">
          <a:extLst>
            <a:ext uri="{FF2B5EF4-FFF2-40B4-BE49-F238E27FC236}">
              <a16:creationId xmlns:a16="http://schemas.microsoft.com/office/drawing/2014/main" id="{FF5B04BB-9174-4F96-BBE2-DBC9D9DD3204}"/>
            </a:ext>
          </a:extLst>
        </xdr:cNvPr>
        <xdr:cNvSpPr txBox="1"/>
      </xdr:nvSpPr>
      <xdr:spPr>
        <a:xfrm>
          <a:off x="10515600" y="9453185"/>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10,795,604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76758</xdr:rowOff>
    </xdr:from>
    <xdr:to>
      <xdr:col>55</xdr:col>
      <xdr:colOff>88900</xdr:colOff>
      <xdr:row>56</xdr:row>
      <xdr:rowOff>76758</xdr:rowOff>
    </xdr:to>
    <xdr:cxnSp macro="">
      <xdr:nvCxnSpPr>
        <xdr:cNvPr id="220" name="直線コネクタ 219">
          <a:extLst>
            <a:ext uri="{FF2B5EF4-FFF2-40B4-BE49-F238E27FC236}">
              <a16:creationId xmlns:a16="http://schemas.microsoft.com/office/drawing/2014/main" id="{C0F20EBB-6128-4607-969A-A11272E30173}"/>
            </a:ext>
          </a:extLst>
        </xdr:cNvPr>
        <xdr:cNvCxnSpPr/>
      </xdr:nvCxnSpPr>
      <xdr:spPr>
        <a:xfrm>
          <a:off x="10388600" y="9677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6331</xdr:rowOff>
    </xdr:from>
    <xdr:ext cx="690189" cy="259045"/>
    <xdr:sp macro="" textlink="">
      <xdr:nvSpPr>
        <xdr:cNvPr id="221" name="【橋りょう・トンネル】&#10;一人当たり有形固定資産（償却資産）額平均値テキスト">
          <a:extLst>
            <a:ext uri="{FF2B5EF4-FFF2-40B4-BE49-F238E27FC236}">
              <a16:creationId xmlns:a16="http://schemas.microsoft.com/office/drawing/2014/main" id="{5513720D-8DA0-4F49-B81E-18925251E3AB}"/>
            </a:ext>
          </a:extLst>
        </xdr:cNvPr>
        <xdr:cNvSpPr txBox="1"/>
      </xdr:nvSpPr>
      <xdr:spPr>
        <a:xfrm>
          <a:off x="10515600" y="10636231"/>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154904</xdr:rowOff>
    </xdr:from>
    <xdr:to>
      <xdr:col>55</xdr:col>
      <xdr:colOff>50800</xdr:colOff>
      <xdr:row>63</xdr:row>
      <xdr:rowOff>85054</xdr:rowOff>
    </xdr:to>
    <xdr:sp macro="" textlink="">
      <xdr:nvSpPr>
        <xdr:cNvPr id="222" name="フローチャート: 判断 221">
          <a:extLst>
            <a:ext uri="{FF2B5EF4-FFF2-40B4-BE49-F238E27FC236}">
              <a16:creationId xmlns:a16="http://schemas.microsoft.com/office/drawing/2014/main" id="{137CBD64-2581-4F4B-AABA-39751F723ED8}"/>
            </a:ext>
          </a:extLst>
        </xdr:cNvPr>
        <xdr:cNvSpPr/>
      </xdr:nvSpPr>
      <xdr:spPr>
        <a:xfrm>
          <a:off x="10426700" y="1078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154923</xdr:rowOff>
    </xdr:from>
    <xdr:to>
      <xdr:col>50</xdr:col>
      <xdr:colOff>165100</xdr:colOff>
      <xdr:row>63</xdr:row>
      <xdr:rowOff>85073</xdr:rowOff>
    </xdr:to>
    <xdr:sp macro="" textlink="">
      <xdr:nvSpPr>
        <xdr:cNvPr id="223" name="フローチャート: 判断 222">
          <a:extLst>
            <a:ext uri="{FF2B5EF4-FFF2-40B4-BE49-F238E27FC236}">
              <a16:creationId xmlns:a16="http://schemas.microsoft.com/office/drawing/2014/main" id="{60B5CF83-A907-48A6-B4D4-F301BE57D155}"/>
            </a:ext>
          </a:extLst>
        </xdr:cNvPr>
        <xdr:cNvSpPr/>
      </xdr:nvSpPr>
      <xdr:spPr>
        <a:xfrm>
          <a:off x="9588500" y="1078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46446</xdr:rowOff>
    </xdr:from>
    <xdr:to>
      <xdr:col>46</xdr:col>
      <xdr:colOff>38100</xdr:colOff>
      <xdr:row>63</xdr:row>
      <xdr:rowOff>148046</xdr:rowOff>
    </xdr:to>
    <xdr:sp macro="" textlink="">
      <xdr:nvSpPr>
        <xdr:cNvPr id="224" name="フローチャート: 判断 223">
          <a:extLst>
            <a:ext uri="{FF2B5EF4-FFF2-40B4-BE49-F238E27FC236}">
              <a16:creationId xmlns:a16="http://schemas.microsoft.com/office/drawing/2014/main" id="{EF311685-1E50-4D1E-AA6C-40D114811BEE}"/>
            </a:ext>
          </a:extLst>
        </xdr:cNvPr>
        <xdr:cNvSpPr/>
      </xdr:nvSpPr>
      <xdr:spPr>
        <a:xfrm>
          <a:off x="8699500" y="108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161131</xdr:rowOff>
    </xdr:from>
    <xdr:to>
      <xdr:col>41</xdr:col>
      <xdr:colOff>101600</xdr:colOff>
      <xdr:row>63</xdr:row>
      <xdr:rowOff>91281</xdr:rowOff>
    </xdr:to>
    <xdr:sp macro="" textlink="">
      <xdr:nvSpPr>
        <xdr:cNvPr id="225" name="フローチャート: 判断 224">
          <a:extLst>
            <a:ext uri="{FF2B5EF4-FFF2-40B4-BE49-F238E27FC236}">
              <a16:creationId xmlns:a16="http://schemas.microsoft.com/office/drawing/2014/main" id="{64CDD091-300D-46BC-974A-9C40CF0FA6F7}"/>
            </a:ext>
          </a:extLst>
        </xdr:cNvPr>
        <xdr:cNvSpPr/>
      </xdr:nvSpPr>
      <xdr:spPr>
        <a:xfrm>
          <a:off x="7810500" y="10791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81389</xdr:rowOff>
    </xdr:from>
    <xdr:to>
      <xdr:col>36</xdr:col>
      <xdr:colOff>165100</xdr:colOff>
      <xdr:row>64</xdr:row>
      <xdr:rowOff>11539</xdr:rowOff>
    </xdr:to>
    <xdr:sp macro="" textlink="">
      <xdr:nvSpPr>
        <xdr:cNvPr id="226" name="フローチャート: 判断 225">
          <a:extLst>
            <a:ext uri="{FF2B5EF4-FFF2-40B4-BE49-F238E27FC236}">
              <a16:creationId xmlns:a16="http://schemas.microsoft.com/office/drawing/2014/main" id="{D88C77A0-FF4C-4156-A506-7006D67B786A}"/>
            </a:ext>
          </a:extLst>
        </xdr:cNvPr>
        <xdr:cNvSpPr/>
      </xdr:nvSpPr>
      <xdr:spPr>
        <a:xfrm>
          <a:off x="6921500" y="1088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1CFC9E21-0304-4605-AAC4-861D2D9DB8B8}"/>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E71AEABE-8D61-45A3-947F-92C32915DB87}"/>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98AEFAC9-C7B9-4624-9DCA-2080F47C429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C971AF11-0C1C-44AD-8598-45C6DECC01D4}"/>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8E8501D0-3103-4BC0-9848-26AE0F91A2D2}"/>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2742</xdr:rowOff>
    </xdr:from>
    <xdr:to>
      <xdr:col>55</xdr:col>
      <xdr:colOff>50800</xdr:colOff>
      <xdr:row>64</xdr:row>
      <xdr:rowOff>104342</xdr:rowOff>
    </xdr:to>
    <xdr:sp macro="" textlink="">
      <xdr:nvSpPr>
        <xdr:cNvPr id="232" name="楕円 231">
          <a:extLst>
            <a:ext uri="{FF2B5EF4-FFF2-40B4-BE49-F238E27FC236}">
              <a16:creationId xmlns:a16="http://schemas.microsoft.com/office/drawing/2014/main" id="{3755E34E-7669-4C84-BDC8-F22E0F44D78B}"/>
            </a:ext>
          </a:extLst>
        </xdr:cNvPr>
        <xdr:cNvSpPr/>
      </xdr:nvSpPr>
      <xdr:spPr>
        <a:xfrm>
          <a:off x="10426700" y="1097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89119</xdr:rowOff>
    </xdr:from>
    <xdr:ext cx="599010" cy="259045"/>
    <xdr:sp macro="" textlink="">
      <xdr:nvSpPr>
        <xdr:cNvPr id="233" name="【橋りょう・トンネル】&#10;一人当たり有形固定資産（償却資産）額該当値テキスト">
          <a:extLst>
            <a:ext uri="{FF2B5EF4-FFF2-40B4-BE49-F238E27FC236}">
              <a16:creationId xmlns:a16="http://schemas.microsoft.com/office/drawing/2014/main" id="{E2F1A793-8494-4093-815E-16908DC6A850}"/>
            </a:ext>
          </a:extLst>
        </xdr:cNvPr>
        <xdr:cNvSpPr txBox="1"/>
      </xdr:nvSpPr>
      <xdr:spPr>
        <a:xfrm>
          <a:off x="10515600" y="10890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4341</xdr:rowOff>
    </xdr:from>
    <xdr:to>
      <xdr:col>50</xdr:col>
      <xdr:colOff>165100</xdr:colOff>
      <xdr:row>64</xdr:row>
      <xdr:rowOff>105941</xdr:rowOff>
    </xdr:to>
    <xdr:sp macro="" textlink="">
      <xdr:nvSpPr>
        <xdr:cNvPr id="234" name="楕円 233">
          <a:extLst>
            <a:ext uri="{FF2B5EF4-FFF2-40B4-BE49-F238E27FC236}">
              <a16:creationId xmlns:a16="http://schemas.microsoft.com/office/drawing/2014/main" id="{A5CFD92E-9E15-4AE4-8867-657AA170A9C2}"/>
            </a:ext>
          </a:extLst>
        </xdr:cNvPr>
        <xdr:cNvSpPr/>
      </xdr:nvSpPr>
      <xdr:spPr>
        <a:xfrm>
          <a:off x="9588500" y="10977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53542</xdr:rowOff>
    </xdr:from>
    <xdr:to>
      <xdr:col>55</xdr:col>
      <xdr:colOff>0</xdr:colOff>
      <xdr:row>64</xdr:row>
      <xdr:rowOff>55141</xdr:rowOff>
    </xdr:to>
    <xdr:cxnSp macro="">
      <xdr:nvCxnSpPr>
        <xdr:cNvPr id="235" name="直線コネクタ 234">
          <a:extLst>
            <a:ext uri="{FF2B5EF4-FFF2-40B4-BE49-F238E27FC236}">
              <a16:creationId xmlns:a16="http://schemas.microsoft.com/office/drawing/2014/main" id="{B9C2A349-BAA7-4376-AC8B-682DD2D12265}"/>
            </a:ext>
          </a:extLst>
        </xdr:cNvPr>
        <xdr:cNvCxnSpPr/>
      </xdr:nvCxnSpPr>
      <xdr:spPr>
        <a:xfrm flipV="1">
          <a:off x="9639300" y="11026342"/>
          <a:ext cx="838200" cy="1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5399</xdr:rowOff>
    </xdr:from>
    <xdr:to>
      <xdr:col>46</xdr:col>
      <xdr:colOff>38100</xdr:colOff>
      <xdr:row>64</xdr:row>
      <xdr:rowOff>106999</xdr:rowOff>
    </xdr:to>
    <xdr:sp macro="" textlink="">
      <xdr:nvSpPr>
        <xdr:cNvPr id="236" name="楕円 235">
          <a:extLst>
            <a:ext uri="{FF2B5EF4-FFF2-40B4-BE49-F238E27FC236}">
              <a16:creationId xmlns:a16="http://schemas.microsoft.com/office/drawing/2014/main" id="{C60EBEA9-4449-4999-B729-D658AC35D9F9}"/>
            </a:ext>
          </a:extLst>
        </xdr:cNvPr>
        <xdr:cNvSpPr/>
      </xdr:nvSpPr>
      <xdr:spPr>
        <a:xfrm>
          <a:off x="8699500" y="1097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55141</xdr:rowOff>
    </xdr:from>
    <xdr:to>
      <xdr:col>50</xdr:col>
      <xdr:colOff>114300</xdr:colOff>
      <xdr:row>64</xdr:row>
      <xdr:rowOff>56199</xdr:rowOff>
    </xdr:to>
    <xdr:cxnSp macro="">
      <xdr:nvCxnSpPr>
        <xdr:cNvPr id="237" name="直線コネクタ 236">
          <a:extLst>
            <a:ext uri="{FF2B5EF4-FFF2-40B4-BE49-F238E27FC236}">
              <a16:creationId xmlns:a16="http://schemas.microsoft.com/office/drawing/2014/main" id="{A7BA77DA-022A-4322-910D-DE79E38CB7C1}"/>
            </a:ext>
          </a:extLst>
        </xdr:cNvPr>
        <xdr:cNvCxnSpPr/>
      </xdr:nvCxnSpPr>
      <xdr:spPr>
        <a:xfrm flipV="1">
          <a:off x="8750300" y="11027941"/>
          <a:ext cx="889000" cy="1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101600</xdr:rowOff>
    </xdr:from>
    <xdr:ext cx="690189" cy="259045"/>
    <xdr:sp macro="" textlink="">
      <xdr:nvSpPr>
        <xdr:cNvPr id="238" name="n_1aveValue【橋りょう・トンネル】&#10;一人当たり有形固定資産（償却資産）額">
          <a:extLst>
            <a:ext uri="{FF2B5EF4-FFF2-40B4-BE49-F238E27FC236}">
              <a16:creationId xmlns:a16="http://schemas.microsoft.com/office/drawing/2014/main" id="{C03CCB56-D993-48A1-ADCF-A0911FD9318C}"/>
            </a:ext>
          </a:extLst>
        </xdr:cNvPr>
        <xdr:cNvSpPr txBox="1"/>
      </xdr:nvSpPr>
      <xdr:spPr>
        <a:xfrm>
          <a:off x="9281505" y="105600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164573</xdr:rowOff>
    </xdr:from>
    <xdr:ext cx="690189" cy="259045"/>
    <xdr:sp macro="" textlink="">
      <xdr:nvSpPr>
        <xdr:cNvPr id="239" name="n_2aveValue【橋りょう・トンネル】&#10;一人当たり有形固定資産（償却資産）額">
          <a:extLst>
            <a:ext uri="{FF2B5EF4-FFF2-40B4-BE49-F238E27FC236}">
              <a16:creationId xmlns:a16="http://schemas.microsoft.com/office/drawing/2014/main" id="{B2F668D8-6CE0-4940-8DE7-B98B663F2091}"/>
            </a:ext>
          </a:extLst>
        </xdr:cNvPr>
        <xdr:cNvSpPr txBox="1"/>
      </xdr:nvSpPr>
      <xdr:spPr>
        <a:xfrm>
          <a:off x="8405205" y="106230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61</xdr:row>
      <xdr:rowOff>107808</xdr:rowOff>
    </xdr:from>
    <xdr:ext cx="690189" cy="259045"/>
    <xdr:sp macro="" textlink="">
      <xdr:nvSpPr>
        <xdr:cNvPr id="240" name="n_3aveValue【橋りょう・トンネル】&#10;一人当たり有形固定資産（償却資産）額">
          <a:extLst>
            <a:ext uri="{FF2B5EF4-FFF2-40B4-BE49-F238E27FC236}">
              <a16:creationId xmlns:a16="http://schemas.microsoft.com/office/drawing/2014/main" id="{04F0C2A0-7E3F-4788-8769-5204BA3ED10F}"/>
            </a:ext>
          </a:extLst>
        </xdr:cNvPr>
        <xdr:cNvSpPr txBox="1"/>
      </xdr:nvSpPr>
      <xdr:spPr>
        <a:xfrm>
          <a:off x="7516205" y="105662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28066</xdr:rowOff>
    </xdr:from>
    <xdr:ext cx="599010" cy="259045"/>
    <xdr:sp macro="" textlink="">
      <xdr:nvSpPr>
        <xdr:cNvPr id="241" name="n_4aveValue【橋りょう・トンネル】&#10;一人当たり有形固定資産（償却資産）額">
          <a:extLst>
            <a:ext uri="{FF2B5EF4-FFF2-40B4-BE49-F238E27FC236}">
              <a16:creationId xmlns:a16="http://schemas.microsoft.com/office/drawing/2014/main" id="{7F3E0B2C-539F-4906-A7E5-E8F1FCF1ED99}"/>
            </a:ext>
          </a:extLst>
        </xdr:cNvPr>
        <xdr:cNvSpPr txBox="1"/>
      </xdr:nvSpPr>
      <xdr:spPr>
        <a:xfrm>
          <a:off x="6672795" y="10657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97068</xdr:rowOff>
    </xdr:from>
    <xdr:ext cx="599010" cy="259045"/>
    <xdr:sp macro="" textlink="">
      <xdr:nvSpPr>
        <xdr:cNvPr id="242" name="n_1mainValue【橋りょう・トンネル】&#10;一人当たり有形固定資産（償却資産）額">
          <a:extLst>
            <a:ext uri="{FF2B5EF4-FFF2-40B4-BE49-F238E27FC236}">
              <a16:creationId xmlns:a16="http://schemas.microsoft.com/office/drawing/2014/main" id="{9DBA7BD8-35B3-4FC7-8CCD-CAB4A8F41D64}"/>
            </a:ext>
          </a:extLst>
        </xdr:cNvPr>
        <xdr:cNvSpPr txBox="1"/>
      </xdr:nvSpPr>
      <xdr:spPr>
        <a:xfrm>
          <a:off x="9327095" y="11069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98126</xdr:rowOff>
    </xdr:from>
    <xdr:ext cx="599010" cy="259045"/>
    <xdr:sp macro="" textlink="">
      <xdr:nvSpPr>
        <xdr:cNvPr id="243" name="n_2mainValue【橋りょう・トンネル】&#10;一人当たり有形固定資産（償却資産）額">
          <a:extLst>
            <a:ext uri="{FF2B5EF4-FFF2-40B4-BE49-F238E27FC236}">
              <a16:creationId xmlns:a16="http://schemas.microsoft.com/office/drawing/2014/main" id="{C1D39B88-B7CA-4D4E-8BCD-5B60CB1A86BB}"/>
            </a:ext>
          </a:extLst>
        </xdr:cNvPr>
        <xdr:cNvSpPr txBox="1"/>
      </xdr:nvSpPr>
      <xdr:spPr>
        <a:xfrm>
          <a:off x="8450795" y="11070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4" name="正方形/長方形 243">
          <a:extLst>
            <a:ext uri="{FF2B5EF4-FFF2-40B4-BE49-F238E27FC236}">
              <a16:creationId xmlns:a16="http://schemas.microsoft.com/office/drawing/2014/main" id="{BEC97186-24CB-4C8A-B771-1E1C4E61A80A}"/>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5" name="正方形/長方形 244">
          <a:extLst>
            <a:ext uri="{FF2B5EF4-FFF2-40B4-BE49-F238E27FC236}">
              <a16:creationId xmlns:a16="http://schemas.microsoft.com/office/drawing/2014/main" id="{237886B1-2738-4CE0-858C-6D58674EE1C7}"/>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6" name="正方形/長方形 245">
          <a:extLst>
            <a:ext uri="{FF2B5EF4-FFF2-40B4-BE49-F238E27FC236}">
              <a16:creationId xmlns:a16="http://schemas.microsoft.com/office/drawing/2014/main" id="{4EE63B8C-AEE1-45AB-99C8-F5166F7F9267}"/>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7" name="正方形/長方形 246">
          <a:extLst>
            <a:ext uri="{FF2B5EF4-FFF2-40B4-BE49-F238E27FC236}">
              <a16:creationId xmlns:a16="http://schemas.microsoft.com/office/drawing/2014/main" id="{FD5BF915-F81C-4B9C-BF2C-104B40702065}"/>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8" name="正方形/長方形 247">
          <a:extLst>
            <a:ext uri="{FF2B5EF4-FFF2-40B4-BE49-F238E27FC236}">
              <a16:creationId xmlns:a16="http://schemas.microsoft.com/office/drawing/2014/main" id="{3C475403-F766-4F06-8FFC-8D8F7A790E9A}"/>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9" name="正方形/長方形 248">
          <a:extLst>
            <a:ext uri="{FF2B5EF4-FFF2-40B4-BE49-F238E27FC236}">
              <a16:creationId xmlns:a16="http://schemas.microsoft.com/office/drawing/2014/main" id="{BDBE36E7-892A-40C6-AFD4-2FBB797A1023}"/>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0" name="正方形/長方形 249">
          <a:extLst>
            <a:ext uri="{FF2B5EF4-FFF2-40B4-BE49-F238E27FC236}">
              <a16:creationId xmlns:a16="http://schemas.microsoft.com/office/drawing/2014/main" id="{784043C8-E68C-4242-ACA8-E1E44E0F2437}"/>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1" name="正方形/長方形 250">
          <a:extLst>
            <a:ext uri="{FF2B5EF4-FFF2-40B4-BE49-F238E27FC236}">
              <a16:creationId xmlns:a16="http://schemas.microsoft.com/office/drawing/2014/main" id="{B71133A0-5D0F-4CDB-A05C-247DDAB6EB86}"/>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2" name="テキスト ボックス 251">
          <a:extLst>
            <a:ext uri="{FF2B5EF4-FFF2-40B4-BE49-F238E27FC236}">
              <a16:creationId xmlns:a16="http://schemas.microsoft.com/office/drawing/2014/main" id="{6A8BAA86-C570-4454-B600-4B8D92108F7E}"/>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3" name="直線コネクタ 252">
          <a:extLst>
            <a:ext uri="{FF2B5EF4-FFF2-40B4-BE49-F238E27FC236}">
              <a16:creationId xmlns:a16="http://schemas.microsoft.com/office/drawing/2014/main" id="{BA1C2AA5-DB90-4797-9F51-C5A52F0A4B09}"/>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4" name="テキスト ボックス 253">
          <a:extLst>
            <a:ext uri="{FF2B5EF4-FFF2-40B4-BE49-F238E27FC236}">
              <a16:creationId xmlns:a16="http://schemas.microsoft.com/office/drawing/2014/main" id="{4C99FBD4-6E3A-44FD-8FED-B697A9AE6277}"/>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5" name="直線コネクタ 254">
          <a:extLst>
            <a:ext uri="{FF2B5EF4-FFF2-40B4-BE49-F238E27FC236}">
              <a16:creationId xmlns:a16="http://schemas.microsoft.com/office/drawing/2014/main" id="{F623AAED-8B3E-458D-A968-7AF26339163D}"/>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56" name="テキスト ボックス 255">
          <a:extLst>
            <a:ext uri="{FF2B5EF4-FFF2-40B4-BE49-F238E27FC236}">
              <a16:creationId xmlns:a16="http://schemas.microsoft.com/office/drawing/2014/main" id="{FA4FB7C8-70DD-4A7C-814E-5195949C9A65}"/>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7" name="直線コネクタ 256">
          <a:extLst>
            <a:ext uri="{FF2B5EF4-FFF2-40B4-BE49-F238E27FC236}">
              <a16:creationId xmlns:a16="http://schemas.microsoft.com/office/drawing/2014/main" id="{395131AF-4E91-4B6E-89C6-F805F5A71F57}"/>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8" name="テキスト ボックス 257">
          <a:extLst>
            <a:ext uri="{FF2B5EF4-FFF2-40B4-BE49-F238E27FC236}">
              <a16:creationId xmlns:a16="http://schemas.microsoft.com/office/drawing/2014/main" id="{FF476A7D-D49E-4C84-8638-E41D0D6A00C5}"/>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9" name="直線コネクタ 258">
          <a:extLst>
            <a:ext uri="{FF2B5EF4-FFF2-40B4-BE49-F238E27FC236}">
              <a16:creationId xmlns:a16="http://schemas.microsoft.com/office/drawing/2014/main" id="{C5FE628D-DFDD-4F84-850A-0C71450F6D34}"/>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0" name="テキスト ボックス 259">
          <a:extLst>
            <a:ext uri="{FF2B5EF4-FFF2-40B4-BE49-F238E27FC236}">
              <a16:creationId xmlns:a16="http://schemas.microsoft.com/office/drawing/2014/main" id="{CA745367-D659-43FA-AFDC-A6BCFDA0B81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1" name="直線コネクタ 260">
          <a:extLst>
            <a:ext uri="{FF2B5EF4-FFF2-40B4-BE49-F238E27FC236}">
              <a16:creationId xmlns:a16="http://schemas.microsoft.com/office/drawing/2014/main" id="{0375BCEA-3223-43D3-A7F7-04A7E0E9F32F}"/>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2" name="テキスト ボックス 261">
          <a:extLst>
            <a:ext uri="{FF2B5EF4-FFF2-40B4-BE49-F238E27FC236}">
              <a16:creationId xmlns:a16="http://schemas.microsoft.com/office/drawing/2014/main" id="{E37EBD44-898F-4602-AA74-211B38A43BC6}"/>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3" name="直線コネクタ 262">
          <a:extLst>
            <a:ext uri="{FF2B5EF4-FFF2-40B4-BE49-F238E27FC236}">
              <a16:creationId xmlns:a16="http://schemas.microsoft.com/office/drawing/2014/main" id="{AE38638C-5DF1-499C-BE71-BE69463D20A2}"/>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4" name="テキスト ボックス 263">
          <a:extLst>
            <a:ext uri="{FF2B5EF4-FFF2-40B4-BE49-F238E27FC236}">
              <a16:creationId xmlns:a16="http://schemas.microsoft.com/office/drawing/2014/main" id="{F9A7DD03-ECEF-46AE-8622-130AF21C918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5" name="直線コネクタ 264">
          <a:extLst>
            <a:ext uri="{FF2B5EF4-FFF2-40B4-BE49-F238E27FC236}">
              <a16:creationId xmlns:a16="http://schemas.microsoft.com/office/drawing/2014/main" id="{A6A64E2F-2036-4FEE-8F63-B798F9989944}"/>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66" name="テキスト ボックス 265">
          <a:extLst>
            <a:ext uri="{FF2B5EF4-FFF2-40B4-BE49-F238E27FC236}">
              <a16:creationId xmlns:a16="http://schemas.microsoft.com/office/drawing/2014/main" id="{F319B36B-EB55-443E-80F1-8C9FA449024C}"/>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7" name="【公営住宅】&#10;有形固定資産減価償却率グラフ枠">
          <a:extLst>
            <a:ext uri="{FF2B5EF4-FFF2-40B4-BE49-F238E27FC236}">
              <a16:creationId xmlns:a16="http://schemas.microsoft.com/office/drawing/2014/main" id="{26A73D19-3581-4869-98C1-C6BDE9D29B3C}"/>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144780</xdr:rowOff>
    </xdr:from>
    <xdr:to>
      <xdr:col>24</xdr:col>
      <xdr:colOff>62865</xdr:colOff>
      <xdr:row>86</xdr:row>
      <xdr:rowOff>114300</xdr:rowOff>
    </xdr:to>
    <xdr:cxnSp macro="">
      <xdr:nvCxnSpPr>
        <xdr:cNvPr id="268" name="直線コネクタ 267">
          <a:extLst>
            <a:ext uri="{FF2B5EF4-FFF2-40B4-BE49-F238E27FC236}">
              <a16:creationId xmlns:a16="http://schemas.microsoft.com/office/drawing/2014/main" id="{2E6A61BB-FD34-454B-A2B9-6BC6B63EA9B7}"/>
            </a:ext>
          </a:extLst>
        </xdr:cNvPr>
        <xdr:cNvCxnSpPr/>
      </xdr:nvCxnSpPr>
      <xdr:spPr>
        <a:xfrm flipV="1">
          <a:off x="4634865" y="1334643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69" name="【公営住宅】&#10;有形固定資産減価償却率最小値テキスト">
          <a:extLst>
            <a:ext uri="{FF2B5EF4-FFF2-40B4-BE49-F238E27FC236}">
              <a16:creationId xmlns:a16="http://schemas.microsoft.com/office/drawing/2014/main" id="{DB083581-A058-4F5F-A139-2031F8C70D8D}"/>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0" name="直線コネクタ 269">
          <a:extLst>
            <a:ext uri="{FF2B5EF4-FFF2-40B4-BE49-F238E27FC236}">
              <a16:creationId xmlns:a16="http://schemas.microsoft.com/office/drawing/2014/main" id="{0D301D39-9839-4CC9-86BD-593E97895092}"/>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91457</xdr:rowOff>
    </xdr:from>
    <xdr:ext cx="405111" cy="259045"/>
    <xdr:sp macro="" textlink="">
      <xdr:nvSpPr>
        <xdr:cNvPr id="271" name="【公営住宅】&#10;有形固定資産減価償却率最大値テキスト">
          <a:extLst>
            <a:ext uri="{FF2B5EF4-FFF2-40B4-BE49-F238E27FC236}">
              <a16:creationId xmlns:a16="http://schemas.microsoft.com/office/drawing/2014/main" id="{1888F9B6-A573-4D39-94DB-82C5D4B6C061}"/>
            </a:ext>
          </a:extLst>
        </xdr:cNvPr>
        <xdr:cNvSpPr txBox="1"/>
      </xdr:nvSpPr>
      <xdr:spPr>
        <a:xfrm>
          <a:off x="4673600" y="1312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144780</xdr:rowOff>
    </xdr:from>
    <xdr:to>
      <xdr:col>24</xdr:col>
      <xdr:colOff>152400</xdr:colOff>
      <xdr:row>77</xdr:row>
      <xdr:rowOff>144780</xdr:rowOff>
    </xdr:to>
    <xdr:cxnSp macro="">
      <xdr:nvCxnSpPr>
        <xdr:cNvPr id="272" name="直線コネクタ 271">
          <a:extLst>
            <a:ext uri="{FF2B5EF4-FFF2-40B4-BE49-F238E27FC236}">
              <a16:creationId xmlns:a16="http://schemas.microsoft.com/office/drawing/2014/main" id="{4024DE0E-015E-48D6-BBF5-3388B08542A6}"/>
            </a:ext>
          </a:extLst>
        </xdr:cNvPr>
        <xdr:cNvCxnSpPr/>
      </xdr:nvCxnSpPr>
      <xdr:spPr>
        <a:xfrm>
          <a:off x="4546600" y="1334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44466</xdr:rowOff>
    </xdr:from>
    <xdr:ext cx="405111" cy="259045"/>
    <xdr:sp macro="" textlink="">
      <xdr:nvSpPr>
        <xdr:cNvPr id="273" name="【公営住宅】&#10;有形固定資産減価償却率平均値テキスト">
          <a:extLst>
            <a:ext uri="{FF2B5EF4-FFF2-40B4-BE49-F238E27FC236}">
              <a16:creationId xmlns:a16="http://schemas.microsoft.com/office/drawing/2014/main" id="{BFF9F6EE-6661-4325-AC5B-5981196BDD03}"/>
            </a:ext>
          </a:extLst>
        </xdr:cNvPr>
        <xdr:cNvSpPr txBox="1"/>
      </xdr:nvSpPr>
      <xdr:spPr>
        <a:xfrm>
          <a:off x="4673600" y="13931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21589</xdr:rowOff>
    </xdr:from>
    <xdr:to>
      <xdr:col>24</xdr:col>
      <xdr:colOff>114300</xdr:colOff>
      <xdr:row>82</xdr:row>
      <xdr:rowOff>123189</xdr:rowOff>
    </xdr:to>
    <xdr:sp macro="" textlink="">
      <xdr:nvSpPr>
        <xdr:cNvPr id="274" name="フローチャート: 判断 273">
          <a:extLst>
            <a:ext uri="{FF2B5EF4-FFF2-40B4-BE49-F238E27FC236}">
              <a16:creationId xmlns:a16="http://schemas.microsoft.com/office/drawing/2014/main" id="{C5899414-BA06-4E47-8344-91AAC44A5B26}"/>
            </a:ext>
          </a:extLst>
        </xdr:cNvPr>
        <xdr:cNvSpPr/>
      </xdr:nvSpPr>
      <xdr:spPr>
        <a:xfrm>
          <a:off x="45847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76836</xdr:rowOff>
    </xdr:from>
    <xdr:to>
      <xdr:col>20</xdr:col>
      <xdr:colOff>38100</xdr:colOff>
      <xdr:row>83</xdr:row>
      <xdr:rowOff>6986</xdr:rowOff>
    </xdr:to>
    <xdr:sp macro="" textlink="">
      <xdr:nvSpPr>
        <xdr:cNvPr id="275" name="フローチャート: 判断 274">
          <a:extLst>
            <a:ext uri="{FF2B5EF4-FFF2-40B4-BE49-F238E27FC236}">
              <a16:creationId xmlns:a16="http://schemas.microsoft.com/office/drawing/2014/main" id="{3896EBEA-7BDE-4CAF-927D-3027C6700287}"/>
            </a:ext>
          </a:extLst>
        </xdr:cNvPr>
        <xdr:cNvSpPr/>
      </xdr:nvSpPr>
      <xdr:spPr>
        <a:xfrm>
          <a:off x="37465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40639</xdr:rowOff>
    </xdr:from>
    <xdr:to>
      <xdr:col>15</xdr:col>
      <xdr:colOff>101600</xdr:colOff>
      <xdr:row>82</xdr:row>
      <xdr:rowOff>142239</xdr:rowOff>
    </xdr:to>
    <xdr:sp macro="" textlink="">
      <xdr:nvSpPr>
        <xdr:cNvPr id="276" name="フローチャート: 判断 275">
          <a:extLst>
            <a:ext uri="{FF2B5EF4-FFF2-40B4-BE49-F238E27FC236}">
              <a16:creationId xmlns:a16="http://schemas.microsoft.com/office/drawing/2014/main" id="{37E5715D-139C-46ED-BBC1-A2431FBC3298}"/>
            </a:ext>
          </a:extLst>
        </xdr:cNvPr>
        <xdr:cNvSpPr/>
      </xdr:nvSpPr>
      <xdr:spPr>
        <a:xfrm>
          <a:off x="28575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15875</xdr:rowOff>
    </xdr:from>
    <xdr:to>
      <xdr:col>10</xdr:col>
      <xdr:colOff>165100</xdr:colOff>
      <xdr:row>82</xdr:row>
      <xdr:rowOff>117475</xdr:rowOff>
    </xdr:to>
    <xdr:sp macro="" textlink="">
      <xdr:nvSpPr>
        <xdr:cNvPr id="277" name="フローチャート: 判断 276">
          <a:extLst>
            <a:ext uri="{FF2B5EF4-FFF2-40B4-BE49-F238E27FC236}">
              <a16:creationId xmlns:a16="http://schemas.microsoft.com/office/drawing/2014/main" id="{4822EA85-90DF-42BE-A1F4-F245425FBC17}"/>
            </a:ext>
          </a:extLst>
        </xdr:cNvPr>
        <xdr:cNvSpPr/>
      </xdr:nvSpPr>
      <xdr:spPr>
        <a:xfrm>
          <a:off x="19685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73025</xdr:rowOff>
    </xdr:from>
    <xdr:to>
      <xdr:col>6</xdr:col>
      <xdr:colOff>38100</xdr:colOff>
      <xdr:row>82</xdr:row>
      <xdr:rowOff>3175</xdr:rowOff>
    </xdr:to>
    <xdr:sp macro="" textlink="">
      <xdr:nvSpPr>
        <xdr:cNvPr id="278" name="フローチャート: 判断 277">
          <a:extLst>
            <a:ext uri="{FF2B5EF4-FFF2-40B4-BE49-F238E27FC236}">
              <a16:creationId xmlns:a16="http://schemas.microsoft.com/office/drawing/2014/main" id="{AE601CD9-58F5-43A5-8D52-C7C433DC7D2B}"/>
            </a:ext>
          </a:extLst>
        </xdr:cNvPr>
        <xdr:cNvSpPr/>
      </xdr:nvSpPr>
      <xdr:spPr>
        <a:xfrm>
          <a:off x="1079500" y="1396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4A3319D4-E30F-42C5-AF0A-3110310B447F}"/>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AE13689E-FB6C-4B2A-89FC-1F38624C257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1" name="テキスト ボックス 280">
          <a:extLst>
            <a:ext uri="{FF2B5EF4-FFF2-40B4-BE49-F238E27FC236}">
              <a16:creationId xmlns:a16="http://schemas.microsoft.com/office/drawing/2014/main" id="{7B85F057-1FBD-4780-A413-5A554C634182}"/>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2" name="テキスト ボックス 281">
          <a:extLst>
            <a:ext uri="{FF2B5EF4-FFF2-40B4-BE49-F238E27FC236}">
              <a16:creationId xmlns:a16="http://schemas.microsoft.com/office/drawing/2014/main" id="{2B2DD348-3B2D-4B2B-A052-0AAA9CF33FF2}"/>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3" name="テキスト ボックス 282">
          <a:extLst>
            <a:ext uri="{FF2B5EF4-FFF2-40B4-BE49-F238E27FC236}">
              <a16:creationId xmlns:a16="http://schemas.microsoft.com/office/drawing/2014/main" id="{30D7D0A3-9D76-4993-BFB3-659AFF1DB4B2}"/>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147320</xdr:rowOff>
    </xdr:from>
    <xdr:to>
      <xdr:col>24</xdr:col>
      <xdr:colOff>114300</xdr:colOff>
      <xdr:row>84</xdr:row>
      <xdr:rowOff>77470</xdr:rowOff>
    </xdr:to>
    <xdr:sp macro="" textlink="">
      <xdr:nvSpPr>
        <xdr:cNvPr id="284" name="楕円 283">
          <a:extLst>
            <a:ext uri="{FF2B5EF4-FFF2-40B4-BE49-F238E27FC236}">
              <a16:creationId xmlns:a16="http://schemas.microsoft.com/office/drawing/2014/main" id="{C5CFEB42-3EEF-40FB-A3DE-0A42398DD96F}"/>
            </a:ext>
          </a:extLst>
        </xdr:cNvPr>
        <xdr:cNvSpPr/>
      </xdr:nvSpPr>
      <xdr:spPr>
        <a:xfrm>
          <a:off x="4584700" y="1437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125747</xdr:rowOff>
    </xdr:from>
    <xdr:ext cx="405111" cy="259045"/>
    <xdr:sp macro="" textlink="">
      <xdr:nvSpPr>
        <xdr:cNvPr id="285" name="【公営住宅】&#10;有形固定資産減価償却率該当値テキスト">
          <a:extLst>
            <a:ext uri="{FF2B5EF4-FFF2-40B4-BE49-F238E27FC236}">
              <a16:creationId xmlns:a16="http://schemas.microsoft.com/office/drawing/2014/main" id="{5B714A10-F256-4BFA-8D08-99B168109BED}"/>
            </a:ext>
          </a:extLst>
        </xdr:cNvPr>
        <xdr:cNvSpPr txBox="1"/>
      </xdr:nvSpPr>
      <xdr:spPr>
        <a:xfrm>
          <a:off x="4673600" y="1435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44450</xdr:rowOff>
    </xdr:from>
    <xdr:to>
      <xdr:col>20</xdr:col>
      <xdr:colOff>38100</xdr:colOff>
      <xdr:row>84</xdr:row>
      <xdr:rowOff>146050</xdr:rowOff>
    </xdr:to>
    <xdr:sp macro="" textlink="">
      <xdr:nvSpPr>
        <xdr:cNvPr id="286" name="楕円 285">
          <a:extLst>
            <a:ext uri="{FF2B5EF4-FFF2-40B4-BE49-F238E27FC236}">
              <a16:creationId xmlns:a16="http://schemas.microsoft.com/office/drawing/2014/main" id="{2DC99C57-EF57-4AAB-8B30-AB898500CD56}"/>
            </a:ext>
          </a:extLst>
        </xdr:cNvPr>
        <xdr:cNvSpPr/>
      </xdr:nvSpPr>
      <xdr:spPr>
        <a:xfrm>
          <a:off x="3746500" y="144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26670</xdr:rowOff>
    </xdr:from>
    <xdr:to>
      <xdr:col>24</xdr:col>
      <xdr:colOff>63500</xdr:colOff>
      <xdr:row>84</xdr:row>
      <xdr:rowOff>95250</xdr:rowOff>
    </xdr:to>
    <xdr:cxnSp macro="">
      <xdr:nvCxnSpPr>
        <xdr:cNvPr id="287" name="直線コネクタ 286">
          <a:extLst>
            <a:ext uri="{FF2B5EF4-FFF2-40B4-BE49-F238E27FC236}">
              <a16:creationId xmlns:a16="http://schemas.microsoft.com/office/drawing/2014/main" id="{738A5223-B6D8-458F-9D9C-8189325BCD1B}"/>
            </a:ext>
          </a:extLst>
        </xdr:cNvPr>
        <xdr:cNvCxnSpPr/>
      </xdr:nvCxnSpPr>
      <xdr:spPr>
        <a:xfrm flipV="1">
          <a:off x="3797300" y="1442847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168275</xdr:rowOff>
    </xdr:from>
    <xdr:to>
      <xdr:col>15</xdr:col>
      <xdr:colOff>101600</xdr:colOff>
      <xdr:row>84</xdr:row>
      <xdr:rowOff>98425</xdr:rowOff>
    </xdr:to>
    <xdr:sp macro="" textlink="">
      <xdr:nvSpPr>
        <xdr:cNvPr id="288" name="楕円 287">
          <a:extLst>
            <a:ext uri="{FF2B5EF4-FFF2-40B4-BE49-F238E27FC236}">
              <a16:creationId xmlns:a16="http://schemas.microsoft.com/office/drawing/2014/main" id="{AABAD1B3-825F-4943-A424-CA88E028A622}"/>
            </a:ext>
          </a:extLst>
        </xdr:cNvPr>
        <xdr:cNvSpPr/>
      </xdr:nvSpPr>
      <xdr:spPr>
        <a:xfrm>
          <a:off x="2857500" y="1439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47625</xdr:rowOff>
    </xdr:from>
    <xdr:to>
      <xdr:col>19</xdr:col>
      <xdr:colOff>177800</xdr:colOff>
      <xdr:row>84</xdr:row>
      <xdr:rowOff>95250</xdr:rowOff>
    </xdr:to>
    <xdr:cxnSp macro="">
      <xdr:nvCxnSpPr>
        <xdr:cNvPr id="289" name="直線コネクタ 288">
          <a:extLst>
            <a:ext uri="{FF2B5EF4-FFF2-40B4-BE49-F238E27FC236}">
              <a16:creationId xmlns:a16="http://schemas.microsoft.com/office/drawing/2014/main" id="{DDBD9EB3-450D-47E5-A8EF-AFED4A55610F}"/>
            </a:ext>
          </a:extLst>
        </xdr:cNvPr>
        <xdr:cNvCxnSpPr/>
      </xdr:nvCxnSpPr>
      <xdr:spPr>
        <a:xfrm>
          <a:off x="2908300" y="1444942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76836</xdr:rowOff>
    </xdr:from>
    <xdr:to>
      <xdr:col>10</xdr:col>
      <xdr:colOff>165100</xdr:colOff>
      <xdr:row>84</xdr:row>
      <xdr:rowOff>6986</xdr:rowOff>
    </xdr:to>
    <xdr:sp macro="" textlink="">
      <xdr:nvSpPr>
        <xdr:cNvPr id="290" name="楕円 289">
          <a:extLst>
            <a:ext uri="{FF2B5EF4-FFF2-40B4-BE49-F238E27FC236}">
              <a16:creationId xmlns:a16="http://schemas.microsoft.com/office/drawing/2014/main" id="{CA928128-FA5E-4C55-8CE8-B2262208A43F}"/>
            </a:ext>
          </a:extLst>
        </xdr:cNvPr>
        <xdr:cNvSpPr/>
      </xdr:nvSpPr>
      <xdr:spPr>
        <a:xfrm>
          <a:off x="1968500" y="1430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127636</xdr:rowOff>
    </xdr:from>
    <xdr:to>
      <xdr:col>15</xdr:col>
      <xdr:colOff>50800</xdr:colOff>
      <xdr:row>84</xdr:row>
      <xdr:rowOff>47625</xdr:rowOff>
    </xdr:to>
    <xdr:cxnSp macro="">
      <xdr:nvCxnSpPr>
        <xdr:cNvPr id="291" name="直線コネクタ 290">
          <a:extLst>
            <a:ext uri="{FF2B5EF4-FFF2-40B4-BE49-F238E27FC236}">
              <a16:creationId xmlns:a16="http://schemas.microsoft.com/office/drawing/2014/main" id="{4C7B05E4-762F-40EF-9D82-E4C56710BFB6}"/>
            </a:ext>
          </a:extLst>
        </xdr:cNvPr>
        <xdr:cNvCxnSpPr/>
      </xdr:nvCxnSpPr>
      <xdr:spPr>
        <a:xfrm>
          <a:off x="2019300" y="14357986"/>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23513</xdr:rowOff>
    </xdr:from>
    <xdr:ext cx="405111" cy="259045"/>
    <xdr:sp macro="" textlink="">
      <xdr:nvSpPr>
        <xdr:cNvPr id="292" name="n_1aveValue【公営住宅】&#10;有形固定資産減価償却率">
          <a:extLst>
            <a:ext uri="{FF2B5EF4-FFF2-40B4-BE49-F238E27FC236}">
              <a16:creationId xmlns:a16="http://schemas.microsoft.com/office/drawing/2014/main" id="{E87C4939-8445-436B-AF7F-4CECE85A9BB4}"/>
            </a:ext>
          </a:extLst>
        </xdr:cNvPr>
        <xdr:cNvSpPr txBox="1"/>
      </xdr:nvSpPr>
      <xdr:spPr>
        <a:xfrm>
          <a:off x="3582044" y="13910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158766</xdr:rowOff>
    </xdr:from>
    <xdr:ext cx="405111" cy="259045"/>
    <xdr:sp macro="" textlink="">
      <xdr:nvSpPr>
        <xdr:cNvPr id="293" name="n_2aveValue【公営住宅】&#10;有形固定資産減価償却率">
          <a:extLst>
            <a:ext uri="{FF2B5EF4-FFF2-40B4-BE49-F238E27FC236}">
              <a16:creationId xmlns:a16="http://schemas.microsoft.com/office/drawing/2014/main" id="{E1A7D705-8F2F-4140-A9D1-4196CC37A552}"/>
            </a:ext>
          </a:extLst>
        </xdr:cNvPr>
        <xdr:cNvSpPr txBox="1"/>
      </xdr:nvSpPr>
      <xdr:spPr>
        <a:xfrm>
          <a:off x="2705744" y="13874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134002</xdr:rowOff>
    </xdr:from>
    <xdr:ext cx="405111" cy="259045"/>
    <xdr:sp macro="" textlink="">
      <xdr:nvSpPr>
        <xdr:cNvPr id="294" name="n_3aveValue【公営住宅】&#10;有形固定資産減価償却率">
          <a:extLst>
            <a:ext uri="{FF2B5EF4-FFF2-40B4-BE49-F238E27FC236}">
              <a16:creationId xmlns:a16="http://schemas.microsoft.com/office/drawing/2014/main" id="{22601128-3961-4886-8B91-2CD06C2606AA}"/>
            </a:ext>
          </a:extLst>
        </xdr:cNvPr>
        <xdr:cNvSpPr txBox="1"/>
      </xdr:nvSpPr>
      <xdr:spPr>
        <a:xfrm>
          <a:off x="1816744" y="1385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19702</xdr:rowOff>
    </xdr:from>
    <xdr:ext cx="405111" cy="259045"/>
    <xdr:sp macro="" textlink="">
      <xdr:nvSpPr>
        <xdr:cNvPr id="295" name="n_4aveValue【公営住宅】&#10;有形固定資産減価償却率">
          <a:extLst>
            <a:ext uri="{FF2B5EF4-FFF2-40B4-BE49-F238E27FC236}">
              <a16:creationId xmlns:a16="http://schemas.microsoft.com/office/drawing/2014/main" id="{49545EB7-4991-42B8-988C-86DA4AF424C8}"/>
            </a:ext>
          </a:extLst>
        </xdr:cNvPr>
        <xdr:cNvSpPr txBox="1"/>
      </xdr:nvSpPr>
      <xdr:spPr>
        <a:xfrm>
          <a:off x="927744" y="1373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137177</xdr:rowOff>
    </xdr:from>
    <xdr:ext cx="405111" cy="259045"/>
    <xdr:sp macro="" textlink="">
      <xdr:nvSpPr>
        <xdr:cNvPr id="296" name="n_1mainValue【公営住宅】&#10;有形固定資産減価償却率">
          <a:extLst>
            <a:ext uri="{FF2B5EF4-FFF2-40B4-BE49-F238E27FC236}">
              <a16:creationId xmlns:a16="http://schemas.microsoft.com/office/drawing/2014/main" id="{FDA13C3B-BCFC-4EF8-93BA-BA55A042E9B3}"/>
            </a:ext>
          </a:extLst>
        </xdr:cNvPr>
        <xdr:cNvSpPr txBox="1"/>
      </xdr:nvSpPr>
      <xdr:spPr>
        <a:xfrm>
          <a:off x="3582044" y="1453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89552</xdr:rowOff>
    </xdr:from>
    <xdr:ext cx="405111" cy="259045"/>
    <xdr:sp macro="" textlink="">
      <xdr:nvSpPr>
        <xdr:cNvPr id="297" name="n_2mainValue【公営住宅】&#10;有形固定資産減価償却率">
          <a:extLst>
            <a:ext uri="{FF2B5EF4-FFF2-40B4-BE49-F238E27FC236}">
              <a16:creationId xmlns:a16="http://schemas.microsoft.com/office/drawing/2014/main" id="{51C48954-479C-41E3-85C7-6A800F3815A9}"/>
            </a:ext>
          </a:extLst>
        </xdr:cNvPr>
        <xdr:cNvSpPr txBox="1"/>
      </xdr:nvSpPr>
      <xdr:spPr>
        <a:xfrm>
          <a:off x="2705744" y="14491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169563</xdr:rowOff>
    </xdr:from>
    <xdr:ext cx="405111" cy="259045"/>
    <xdr:sp macro="" textlink="">
      <xdr:nvSpPr>
        <xdr:cNvPr id="298" name="n_3mainValue【公営住宅】&#10;有形固定資産減価償却率">
          <a:extLst>
            <a:ext uri="{FF2B5EF4-FFF2-40B4-BE49-F238E27FC236}">
              <a16:creationId xmlns:a16="http://schemas.microsoft.com/office/drawing/2014/main" id="{43A158A9-1EF3-490D-B0C4-600028756EDF}"/>
            </a:ext>
          </a:extLst>
        </xdr:cNvPr>
        <xdr:cNvSpPr txBox="1"/>
      </xdr:nvSpPr>
      <xdr:spPr>
        <a:xfrm>
          <a:off x="1816744" y="14399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9" name="正方形/長方形 298">
          <a:extLst>
            <a:ext uri="{FF2B5EF4-FFF2-40B4-BE49-F238E27FC236}">
              <a16:creationId xmlns:a16="http://schemas.microsoft.com/office/drawing/2014/main" id="{E8A6D8C2-185C-402F-BD8A-A0603EE51CBA}"/>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0" name="正方形/長方形 299">
          <a:extLst>
            <a:ext uri="{FF2B5EF4-FFF2-40B4-BE49-F238E27FC236}">
              <a16:creationId xmlns:a16="http://schemas.microsoft.com/office/drawing/2014/main" id="{9BB8958C-33A6-4577-9EEE-FF3F9EF5FAD5}"/>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1" name="正方形/長方形 300">
          <a:extLst>
            <a:ext uri="{FF2B5EF4-FFF2-40B4-BE49-F238E27FC236}">
              <a16:creationId xmlns:a16="http://schemas.microsoft.com/office/drawing/2014/main" id="{029495E0-46E7-47BA-BC1A-B5572B167EEB}"/>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2" name="正方形/長方形 301">
          <a:extLst>
            <a:ext uri="{FF2B5EF4-FFF2-40B4-BE49-F238E27FC236}">
              <a16:creationId xmlns:a16="http://schemas.microsoft.com/office/drawing/2014/main" id="{8EBADD9B-0E2F-497A-9D58-5235BBA48363}"/>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3" name="正方形/長方形 302">
          <a:extLst>
            <a:ext uri="{FF2B5EF4-FFF2-40B4-BE49-F238E27FC236}">
              <a16:creationId xmlns:a16="http://schemas.microsoft.com/office/drawing/2014/main" id="{A574687A-F7BE-4945-9C5C-A97C1BBF4C7B}"/>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4" name="正方形/長方形 303">
          <a:extLst>
            <a:ext uri="{FF2B5EF4-FFF2-40B4-BE49-F238E27FC236}">
              <a16:creationId xmlns:a16="http://schemas.microsoft.com/office/drawing/2014/main" id="{FAFCB1E2-70BF-46D4-AC53-98ACA7893012}"/>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5" name="正方形/長方形 304">
          <a:extLst>
            <a:ext uri="{FF2B5EF4-FFF2-40B4-BE49-F238E27FC236}">
              <a16:creationId xmlns:a16="http://schemas.microsoft.com/office/drawing/2014/main" id="{06617858-45F9-4781-A8AD-DE78F7BEB9B1}"/>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6" name="正方形/長方形 305">
          <a:extLst>
            <a:ext uri="{FF2B5EF4-FFF2-40B4-BE49-F238E27FC236}">
              <a16:creationId xmlns:a16="http://schemas.microsoft.com/office/drawing/2014/main" id="{3CF116C1-8CAC-4AA9-B80A-9638FDB55A14}"/>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7" name="テキスト ボックス 306">
          <a:extLst>
            <a:ext uri="{FF2B5EF4-FFF2-40B4-BE49-F238E27FC236}">
              <a16:creationId xmlns:a16="http://schemas.microsoft.com/office/drawing/2014/main" id="{F2CE17B1-8568-457B-9367-4E9D1833AEE7}"/>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8" name="直線コネクタ 307">
          <a:extLst>
            <a:ext uri="{FF2B5EF4-FFF2-40B4-BE49-F238E27FC236}">
              <a16:creationId xmlns:a16="http://schemas.microsoft.com/office/drawing/2014/main" id="{AB215D30-8BEF-4661-AD15-8DC85CA394E3}"/>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09" name="直線コネクタ 308">
          <a:extLst>
            <a:ext uri="{FF2B5EF4-FFF2-40B4-BE49-F238E27FC236}">
              <a16:creationId xmlns:a16="http://schemas.microsoft.com/office/drawing/2014/main" id="{02FD62EE-B517-4161-9897-3603C125A78D}"/>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10" name="テキスト ボックス 309">
          <a:extLst>
            <a:ext uri="{FF2B5EF4-FFF2-40B4-BE49-F238E27FC236}">
              <a16:creationId xmlns:a16="http://schemas.microsoft.com/office/drawing/2014/main" id="{E1F53C97-A61E-49B9-A980-16D86CF9B37F}"/>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11" name="直線コネクタ 310">
          <a:extLst>
            <a:ext uri="{FF2B5EF4-FFF2-40B4-BE49-F238E27FC236}">
              <a16:creationId xmlns:a16="http://schemas.microsoft.com/office/drawing/2014/main" id="{53F89DA2-92E3-4735-A172-5AF6A64FA0F3}"/>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12" name="テキスト ボックス 311">
          <a:extLst>
            <a:ext uri="{FF2B5EF4-FFF2-40B4-BE49-F238E27FC236}">
              <a16:creationId xmlns:a16="http://schemas.microsoft.com/office/drawing/2014/main" id="{EF7CE677-FBDC-478C-B7AE-8263842DCAC2}"/>
            </a:ext>
          </a:extLst>
        </xdr:cNvPr>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13" name="直線コネクタ 312">
          <a:extLst>
            <a:ext uri="{FF2B5EF4-FFF2-40B4-BE49-F238E27FC236}">
              <a16:creationId xmlns:a16="http://schemas.microsoft.com/office/drawing/2014/main" id="{D729C567-1E1F-494A-AA0A-839E7FD3CD8E}"/>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14" name="テキスト ボックス 313">
          <a:extLst>
            <a:ext uri="{FF2B5EF4-FFF2-40B4-BE49-F238E27FC236}">
              <a16:creationId xmlns:a16="http://schemas.microsoft.com/office/drawing/2014/main" id="{A52AE0D7-42AE-4D87-8117-16F074CCEBF9}"/>
            </a:ext>
          </a:extLst>
        </xdr:cNvPr>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15" name="直線コネクタ 314">
          <a:extLst>
            <a:ext uri="{FF2B5EF4-FFF2-40B4-BE49-F238E27FC236}">
              <a16:creationId xmlns:a16="http://schemas.microsoft.com/office/drawing/2014/main" id="{778ABFCA-C619-4D24-9CE9-5AD792A312B6}"/>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16" name="テキスト ボックス 315">
          <a:extLst>
            <a:ext uri="{FF2B5EF4-FFF2-40B4-BE49-F238E27FC236}">
              <a16:creationId xmlns:a16="http://schemas.microsoft.com/office/drawing/2014/main" id="{68E5C047-90A4-4684-9B38-1A9616F5B554}"/>
            </a:ext>
          </a:extLst>
        </xdr:cNvPr>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7" name="直線コネクタ 316">
          <a:extLst>
            <a:ext uri="{FF2B5EF4-FFF2-40B4-BE49-F238E27FC236}">
              <a16:creationId xmlns:a16="http://schemas.microsoft.com/office/drawing/2014/main" id="{8DFECF14-E1D6-49AB-A9E6-BED7F01AA9C4}"/>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8" name="テキスト ボックス 317">
          <a:extLst>
            <a:ext uri="{FF2B5EF4-FFF2-40B4-BE49-F238E27FC236}">
              <a16:creationId xmlns:a16="http://schemas.microsoft.com/office/drawing/2014/main" id="{61F91749-269F-4330-A2A5-3E9E97510D15}"/>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9" name="【公営住宅】&#10;一人当たり面積グラフ枠">
          <a:extLst>
            <a:ext uri="{FF2B5EF4-FFF2-40B4-BE49-F238E27FC236}">
              <a16:creationId xmlns:a16="http://schemas.microsoft.com/office/drawing/2014/main" id="{52B0BD89-C6C5-4CFA-B700-6D69713E87BA}"/>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81626</xdr:rowOff>
    </xdr:from>
    <xdr:to>
      <xdr:col>54</xdr:col>
      <xdr:colOff>189865</xdr:colOff>
      <xdr:row>86</xdr:row>
      <xdr:rowOff>20177</xdr:rowOff>
    </xdr:to>
    <xdr:cxnSp macro="">
      <xdr:nvCxnSpPr>
        <xdr:cNvPr id="320" name="直線コネクタ 319">
          <a:extLst>
            <a:ext uri="{FF2B5EF4-FFF2-40B4-BE49-F238E27FC236}">
              <a16:creationId xmlns:a16="http://schemas.microsoft.com/office/drawing/2014/main" id="{B6C0651B-9C6B-4898-BD0B-463D7ED4F2D9}"/>
            </a:ext>
          </a:extLst>
        </xdr:cNvPr>
        <xdr:cNvCxnSpPr/>
      </xdr:nvCxnSpPr>
      <xdr:spPr>
        <a:xfrm flipV="1">
          <a:off x="10476865" y="13454726"/>
          <a:ext cx="0" cy="1310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24004</xdr:rowOff>
    </xdr:from>
    <xdr:ext cx="469744" cy="259045"/>
    <xdr:sp macro="" textlink="">
      <xdr:nvSpPr>
        <xdr:cNvPr id="321" name="【公営住宅】&#10;一人当たり面積最小値テキスト">
          <a:extLst>
            <a:ext uri="{FF2B5EF4-FFF2-40B4-BE49-F238E27FC236}">
              <a16:creationId xmlns:a16="http://schemas.microsoft.com/office/drawing/2014/main" id="{AB4CDD67-371B-4C56-8C0E-E0FED9343CC7}"/>
            </a:ext>
          </a:extLst>
        </xdr:cNvPr>
        <xdr:cNvSpPr txBox="1"/>
      </xdr:nvSpPr>
      <xdr:spPr>
        <a:xfrm>
          <a:off x="10515600" y="14768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20177</xdr:rowOff>
    </xdr:from>
    <xdr:to>
      <xdr:col>55</xdr:col>
      <xdr:colOff>88900</xdr:colOff>
      <xdr:row>86</xdr:row>
      <xdr:rowOff>20177</xdr:rowOff>
    </xdr:to>
    <xdr:cxnSp macro="">
      <xdr:nvCxnSpPr>
        <xdr:cNvPr id="322" name="直線コネクタ 321">
          <a:extLst>
            <a:ext uri="{FF2B5EF4-FFF2-40B4-BE49-F238E27FC236}">
              <a16:creationId xmlns:a16="http://schemas.microsoft.com/office/drawing/2014/main" id="{D1EDC7B4-2F6A-4D2A-9667-E02A454E40D0}"/>
            </a:ext>
          </a:extLst>
        </xdr:cNvPr>
        <xdr:cNvCxnSpPr/>
      </xdr:nvCxnSpPr>
      <xdr:spPr>
        <a:xfrm>
          <a:off x="10388600" y="14764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28303</xdr:rowOff>
    </xdr:from>
    <xdr:ext cx="534377" cy="259045"/>
    <xdr:sp macro="" textlink="">
      <xdr:nvSpPr>
        <xdr:cNvPr id="323" name="【公営住宅】&#10;一人当たり面積最大値テキスト">
          <a:extLst>
            <a:ext uri="{FF2B5EF4-FFF2-40B4-BE49-F238E27FC236}">
              <a16:creationId xmlns:a16="http://schemas.microsoft.com/office/drawing/2014/main" id="{CE463237-B841-4DE1-B44E-EF219E954A60}"/>
            </a:ext>
          </a:extLst>
        </xdr:cNvPr>
        <xdr:cNvSpPr txBox="1"/>
      </xdr:nvSpPr>
      <xdr:spPr>
        <a:xfrm>
          <a:off x="10515600" y="1322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81626</xdr:rowOff>
    </xdr:from>
    <xdr:to>
      <xdr:col>55</xdr:col>
      <xdr:colOff>88900</xdr:colOff>
      <xdr:row>78</xdr:row>
      <xdr:rowOff>81626</xdr:rowOff>
    </xdr:to>
    <xdr:cxnSp macro="">
      <xdr:nvCxnSpPr>
        <xdr:cNvPr id="324" name="直線コネクタ 323">
          <a:extLst>
            <a:ext uri="{FF2B5EF4-FFF2-40B4-BE49-F238E27FC236}">
              <a16:creationId xmlns:a16="http://schemas.microsoft.com/office/drawing/2014/main" id="{A99A4163-9B03-480A-9FEA-9DAC608EB4D6}"/>
            </a:ext>
          </a:extLst>
        </xdr:cNvPr>
        <xdr:cNvCxnSpPr/>
      </xdr:nvCxnSpPr>
      <xdr:spPr>
        <a:xfrm>
          <a:off x="10388600" y="13454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100829</xdr:rowOff>
    </xdr:from>
    <xdr:ext cx="469744" cy="259045"/>
    <xdr:sp macro="" textlink="">
      <xdr:nvSpPr>
        <xdr:cNvPr id="325" name="【公営住宅】&#10;一人当たり面積平均値テキスト">
          <a:extLst>
            <a:ext uri="{FF2B5EF4-FFF2-40B4-BE49-F238E27FC236}">
              <a16:creationId xmlns:a16="http://schemas.microsoft.com/office/drawing/2014/main" id="{4ED9B35D-5E43-401C-9DE6-A63D187F744D}"/>
            </a:ext>
          </a:extLst>
        </xdr:cNvPr>
        <xdr:cNvSpPr txBox="1"/>
      </xdr:nvSpPr>
      <xdr:spPr>
        <a:xfrm>
          <a:off x="10515600" y="145026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122402</xdr:rowOff>
    </xdr:from>
    <xdr:to>
      <xdr:col>55</xdr:col>
      <xdr:colOff>50800</xdr:colOff>
      <xdr:row>85</xdr:row>
      <xdr:rowOff>52552</xdr:rowOff>
    </xdr:to>
    <xdr:sp macro="" textlink="">
      <xdr:nvSpPr>
        <xdr:cNvPr id="326" name="フローチャート: 判断 325">
          <a:extLst>
            <a:ext uri="{FF2B5EF4-FFF2-40B4-BE49-F238E27FC236}">
              <a16:creationId xmlns:a16="http://schemas.microsoft.com/office/drawing/2014/main" id="{59F94303-0D50-4009-926E-7238021CB380}"/>
            </a:ext>
          </a:extLst>
        </xdr:cNvPr>
        <xdr:cNvSpPr/>
      </xdr:nvSpPr>
      <xdr:spPr>
        <a:xfrm>
          <a:off x="10426700" y="14524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134107</xdr:rowOff>
    </xdr:from>
    <xdr:to>
      <xdr:col>50</xdr:col>
      <xdr:colOff>165100</xdr:colOff>
      <xdr:row>85</xdr:row>
      <xdr:rowOff>64257</xdr:rowOff>
    </xdr:to>
    <xdr:sp macro="" textlink="">
      <xdr:nvSpPr>
        <xdr:cNvPr id="327" name="フローチャート: 判断 326">
          <a:extLst>
            <a:ext uri="{FF2B5EF4-FFF2-40B4-BE49-F238E27FC236}">
              <a16:creationId xmlns:a16="http://schemas.microsoft.com/office/drawing/2014/main" id="{B37FC5CA-768E-4953-971C-24D9FACF556C}"/>
            </a:ext>
          </a:extLst>
        </xdr:cNvPr>
        <xdr:cNvSpPr/>
      </xdr:nvSpPr>
      <xdr:spPr>
        <a:xfrm>
          <a:off x="9588500" y="1453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14458</xdr:rowOff>
    </xdr:from>
    <xdr:to>
      <xdr:col>46</xdr:col>
      <xdr:colOff>38100</xdr:colOff>
      <xdr:row>85</xdr:row>
      <xdr:rowOff>116058</xdr:rowOff>
    </xdr:to>
    <xdr:sp macro="" textlink="">
      <xdr:nvSpPr>
        <xdr:cNvPr id="328" name="フローチャート: 判断 327">
          <a:extLst>
            <a:ext uri="{FF2B5EF4-FFF2-40B4-BE49-F238E27FC236}">
              <a16:creationId xmlns:a16="http://schemas.microsoft.com/office/drawing/2014/main" id="{20C00C4A-49A8-455A-810C-B8D83AF89CF0}"/>
            </a:ext>
          </a:extLst>
        </xdr:cNvPr>
        <xdr:cNvSpPr/>
      </xdr:nvSpPr>
      <xdr:spPr>
        <a:xfrm>
          <a:off x="8699500" y="1458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165334</xdr:rowOff>
    </xdr:from>
    <xdr:to>
      <xdr:col>41</xdr:col>
      <xdr:colOff>101600</xdr:colOff>
      <xdr:row>85</xdr:row>
      <xdr:rowOff>95484</xdr:rowOff>
    </xdr:to>
    <xdr:sp macro="" textlink="">
      <xdr:nvSpPr>
        <xdr:cNvPr id="329" name="フローチャート: 判断 328">
          <a:extLst>
            <a:ext uri="{FF2B5EF4-FFF2-40B4-BE49-F238E27FC236}">
              <a16:creationId xmlns:a16="http://schemas.microsoft.com/office/drawing/2014/main" id="{26A99318-4A38-44E1-A9D0-93025599E98F}"/>
            </a:ext>
          </a:extLst>
        </xdr:cNvPr>
        <xdr:cNvSpPr/>
      </xdr:nvSpPr>
      <xdr:spPr>
        <a:xfrm>
          <a:off x="7810500" y="1456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164694</xdr:rowOff>
    </xdr:from>
    <xdr:to>
      <xdr:col>36</xdr:col>
      <xdr:colOff>165100</xdr:colOff>
      <xdr:row>85</xdr:row>
      <xdr:rowOff>94844</xdr:rowOff>
    </xdr:to>
    <xdr:sp macro="" textlink="">
      <xdr:nvSpPr>
        <xdr:cNvPr id="330" name="フローチャート: 判断 329">
          <a:extLst>
            <a:ext uri="{FF2B5EF4-FFF2-40B4-BE49-F238E27FC236}">
              <a16:creationId xmlns:a16="http://schemas.microsoft.com/office/drawing/2014/main" id="{7CA659D2-A07F-4249-B003-CF5CD47F9D10}"/>
            </a:ext>
          </a:extLst>
        </xdr:cNvPr>
        <xdr:cNvSpPr/>
      </xdr:nvSpPr>
      <xdr:spPr>
        <a:xfrm>
          <a:off x="6921500" y="14566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id="{B9E9BA1D-3F9A-457D-BC1C-38B354BED7E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2" name="テキスト ボックス 331">
          <a:extLst>
            <a:ext uri="{FF2B5EF4-FFF2-40B4-BE49-F238E27FC236}">
              <a16:creationId xmlns:a16="http://schemas.microsoft.com/office/drawing/2014/main" id="{0BA0FBA6-E6F5-460C-85AB-387F6A381024}"/>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3" name="テキスト ボックス 332">
          <a:extLst>
            <a:ext uri="{FF2B5EF4-FFF2-40B4-BE49-F238E27FC236}">
              <a16:creationId xmlns:a16="http://schemas.microsoft.com/office/drawing/2014/main" id="{2DEC705B-DB12-40B9-8BB8-E653B5EB7EE8}"/>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4" name="テキスト ボックス 333">
          <a:extLst>
            <a:ext uri="{FF2B5EF4-FFF2-40B4-BE49-F238E27FC236}">
              <a16:creationId xmlns:a16="http://schemas.microsoft.com/office/drawing/2014/main" id="{C5D80B28-20AA-4168-942F-B296D9D7CB95}"/>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5" name="テキスト ボックス 334">
          <a:extLst>
            <a:ext uri="{FF2B5EF4-FFF2-40B4-BE49-F238E27FC236}">
              <a16:creationId xmlns:a16="http://schemas.microsoft.com/office/drawing/2014/main" id="{D24CAE1D-EFA9-4FCF-9728-6F8E0FEE95FC}"/>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39787</xdr:rowOff>
    </xdr:from>
    <xdr:to>
      <xdr:col>55</xdr:col>
      <xdr:colOff>50800</xdr:colOff>
      <xdr:row>84</xdr:row>
      <xdr:rowOff>141387</xdr:rowOff>
    </xdr:to>
    <xdr:sp macro="" textlink="">
      <xdr:nvSpPr>
        <xdr:cNvPr id="336" name="楕円 335">
          <a:extLst>
            <a:ext uri="{FF2B5EF4-FFF2-40B4-BE49-F238E27FC236}">
              <a16:creationId xmlns:a16="http://schemas.microsoft.com/office/drawing/2014/main" id="{2B4DD551-149A-438F-997D-7600D6AC21C8}"/>
            </a:ext>
          </a:extLst>
        </xdr:cNvPr>
        <xdr:cNvSpPr/>
      </xdr:nvSpPr>
      <xdr:spPr>
        <a:xfrm>
          <a:off x="10426700" y="1444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62664</xdr:rowOff>
    </xdr:from>
    <xdr:ext cx="469744" cy="259045"/>
    <xdr:sp macro="" textlink="">
      <xdr:nvSpPr>
        <xdr:cNvPr id="337" name="【公営住宅】&#10;一人当たり面積該当値テキスト">
          <a:extLst>
            <a:ext uri="{FF2B5EF4-FFF2-40B4-BE49-F238E27FC236}">
              <a16:creationId xmlns:a16="http://schemas.microsoft.com/office/drawing/2014/main" id="{9EB8D1C8-C7CB-41C6-A525-CFD1D7F381AC}"/>
            </a:ext>
          </a:extLst>
        </xdr:cNvPr>
        <xdr:cNvSpPr txBox="1"/>
      </xdr:nvSpPr>
      <xdr:spPr>
        <a:xfrm>
          <a:off x="10515600" y="14293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60269</xdr:rowOff>
    </xdr:from>
    <xdr:to>
      <xdr:col>50</xdr:col>
      <xdr:colOff>165100</xdr:colOff>
      <xdr:row>84</xdr:row>
      <xdr:rowOff>161869</xdr:rowOff>
    </xdr:to>
    <xdr:sp macro="" textlink="">
      <xdr:nvSpPr>
        <xdr:cNvPr id="338" name="楕円 337">
          <a:extLst>
            <a:ext uri="{FF2B5EF4-FFF2-40B4-BE49-F238E27FC236}">
              <a16:creationId xmlns:a16="http://schemas.microsoft.com/office/drawing/2014/main" id="{CDB40E3D-6C67-463B-97B7-DC7E63CF6169}"/>
            </a:ext>
          </a:extLst>
        </xdr:cNvPr>
        <xdr:cNvSpPr/>
      </xdr:nvSpPr>
      <xdr:spPr>
        <a:xfrm>
          <a:off x="9588500" y="14462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90587</xdr:rowOff>
    </xdr:from>
    <xdr:to>
      <xdr:col>55</xdr:col>
      <xdr:colOff>0</xdr:colOff>
      <xdr:row>84</xdr:row>
      <xdr:rowOff>111069</xdr:rowOff>
    </xdr:to>
    <xdr:cxnSp macro="">
      <xdr:nvCxnSpPr>
        <xdr:cNvPr id="339" name="直線コネクタ 338">
          <a:extLst>
            <a:ext uri="{FF2B5EF4-FFF2-40B4-BE49-F238E27FC236}">
              <a16:creationId xmlns:a16="http://schemas.microsoft.com/office/drawing/2014/main" id="{33D0D591-5809-4EBD-98C9-B38F1B209AC7}"/>
            </a:ext>
          </a:extLst>
        </xdr:cNvPr>
        <xdr:cNvCxnSpPr/>
      </xdr:nvCxnSpPr>
      <xdr:spPr>
        <a:xfrm flipV="1">
          <a:off x="9639300" y="14492387"/>
          <a:ext cx="838200" cy="20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73802</xdr:rowOff>
    </xdr:from>
    <xdr:to>
      <xdr:col>46</xdr:col>
      <xdr:colOff>38100</xdr:colOff>
      <xdr:row>85</xdr:row>
      <xdr:rowOff>3952</xdr:rowOff>
    </xdr:to>
    <xdr:sp macro="" textlink="">
      <xdr:nvSpPr>
        <xdr:cNvPr id="340" name="楕円 339">
          <a:extLst>
            <a:ext uri="{FF2B5EF4-FFF2-40B4-BE49-F238E27FC236}">
              <a16:creationId xmlns:a16="http://schemas.microsoft.com/office/drawing/2014/main" id="{6C15DB3F-E1B4-4412-8849-66F072307475}"/>
            </a:ext>
          </a:extLst>
        </xdr:cNvPr>
        <xdr:cNvSpPr/>
      </xdr:nvSpPr>
      <xdr:spPr>
        <a:xfrm>
          <a:off x="8699500" y="14475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111069</xdr:rowOff>
    </xdr:from>
    <xdr:to>
      <xdr:col>50</xdr:col>
      <xdr:colOff>114300</xdr:colOff>
      <xdr:row>84</xdr:row>
      <xdr:rowOff>124602</xdr:rowOff>
    </xdr:to>
    <xdr:cxnSp macro="">
      <xdr:nvCxnSpPr>
        <xdr:cNvPr id="341" name="直線コネクタ 340">
          <a:extLst>
            <a:ext uri="{FF2B5EF4-FFF2-40B4-BE49-F238E27FC236}">
              <a16:creationId xmlns:a16="http://schemas.microsoft.com/office/drawing/2014/main" id="{469A168D-E2B8-4319-AF68-EBD1D7DC65BE}"/>
            </a:ext>
          </a:extLst>
        </xdr:cNvPr>
        <xdr:cNvCxnSpPr/>
      </xdr:nvCxnSpPr>
      <xdr:spPr>
        <a:xfrm flipV="1">
          <a:off x="8750300" y="14512869"/>
          <a:ext cx="889000" cy="13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75631</xdr:rowOff>
    </xdr:from>
    <xdr:to>
      <xdr:col>41</xdr:col>
      <xdr:colOff>101600</xdr:colOff>
      <xdr:row>85</xdr:row>
      <xdr:rowOff>5781</xdr:rowOff>
    </xdr:to>
    <xdr:sp macro="" textlink="">
      <xdr:nvSpPr>
        <xdr:cNvPr id="342" name="楕円 341">
          <a:extLst>
            <a:ext uri="{FF2B5EF4-FFF2-40B4-BE49-F238E27FC236}">
              <a16:creationId xmlns:a16="http://schemas.microsoft.com/office/drawing/2014/main" id="{C580D206-5B77-40AA-9830-765C176D62BC}"/>
            </a:ext>
          </a:extLst>
        </xdr:cNvPr>
        <xdr:cNvSpPr/>
      </xdr:nvSpPr>
      <xdr:spPr>
        <a:xfrm>
          <a:off x="7810500" y="14477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124602</xdr:rowOff>
    </xdr:from>
    <xdr:to>
      <xdr:col>45</xdr:col>
      <xdr:colOff>177800</xdr:colOff>
      <xdr:row>84</xdr:row>
      <xdr:rowOff>126431</xdr:rowOff>
    </xdr:to>
    <xdr:cxnSp macro="">
      <xdr:nvCxnSpPr>
        <xdr:cNvPr id="343" name="直線コネクタ 342">
          <a:extLst>
            <a:ext uri="{FF2B5EF4-FFF2-40B4-BE49-F238E27FC236}">
              <a16:creationId xmlns:a16="http://schemas.microsoft.com/office/drawing/2014/main" id="{5A6D32DC-F6A7-447D-B179-4935B552E16F}"/>
            </a:ext>
          </a:extLst>
        </xdr:cNvPr>
        <xdr:cNvCxnSpPr/>
      </xdr:nvCxnSpPr>
      <xdr:spPr>
        <a:xfrm flipV="1">
          <a:off x="7861300" y="14526402"/>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55384</xdr:rowOff>
    </xdr:from>
    <xdr:ext cx="469744" cy="259045"/>
    <xdr:sp macro="" textlink="">
      <xdr:nvSpPr>
        <xdr:cNvPr id="344" name="n_1aveValue【公営住宅】&#10;一人当たり面積">
          <a:extLst>
            <a:ext uri="{FF2B5EF4-FFF2-40B4-BE49-F238E27FC236}">
              <a16:creationId xmlns:a16="http://schemas.microsoft.com/office/drawing/2014/main" id="{BECAA327-5A0E-47B4-9C48-89B07654F92C}"/>
            </a:ext>
          </a:extLst>
        </xdr:cNvPr>
        <xdr:cNvSpPr txBox="1"/>
      </xdr:nvSpPr>
      <xdr:spPr>
        <a:xfrm>
          <a:off x="9391727" y="14628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107185</xdr:rowOff>
    </xdr:from>
    <xdr:ext cx="469744" cy="259045"/>
    <xdr:sp macro="" textlink="">
      <xdr:nvSpPr>
        <xdr:cNvPr id="345" name="n_2aveValue【公営住宅】&#10;一人当たり面積">
          <a:extLst>
            <a:ext uri="{FF2B5EF4-FFF2-40B4-BE49-F238E27FC236}">
              <a16:creationId xmlns:a16="http://schemas.microsoft.com/office/drawing/2014/main" id="{B461DFE4-5B69-4C02-8376-D50991D2F25B}"/>
            </a:ext>
          </a:extLst>
        </xdr:cNvPr>
        <xdr:cNvSpPr txBox="1"/>
      </xdr:nvSpPr>
      <xdr:spPr>
        <a:xfrm>
          <a:off x="8515427" y="1468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86611</xdr:rowOff>
    </xdr:from>
    <xdr:ext cx="469744" cy="259045"/>
    <xdr:sp macro="" textlink="">
      <xdr:nvSpPr>
        <xdr:cNvPr id="346" name="n_3aveValue【公営住宅】&#10;一人当たり面積">
          <a:extLst>
            <a:ext uri="{FF2B5EF4-FFF2-40B4-BE49-F238E27FC236}">
              <a16:creationId xmlns:a16="http://schemas.microsoft.com/office/drawing/2014/main" id="{C854E9A9-0B53-4CF6-943B-4C82CEE6B7A1}"/>
            </a:ext>
          </a:extLst>
        </xdr:cNvPr>
        <xdr:cNvSpPr txBox="1"/>
      </xdr:nvSpPr>
      <xdr:spPr>
        <a:xfrm>
          <a:off x="7626427" y="14659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111371</xdr:rowOff>
    </xdr:from>
    <xdr:ext cx="469744" cy="259045"/>
    <xdr:sp macro="" textlink="">
      <xdr:nvSpPr>
        <xdr:cNvPr id="347" name="n_4aveValue【公営住宅】&#10;一人当たり面積">
          <a:extLst>
            <a:ext uri="{FF2B5EF4-FFF2-40B4-BE49-F238E27FC236}">
              <a16:creationId xmlns:a16="http://schemas.microsoft.com/office/drawing/2014/main" id="{1C130F11-71E5-42BA-B39E-F889E08335DD}"/>
            </a:ext>
          </a:extLst>
        </xdr:cNvPr>
        <xdr:cNvSpPr txBox="1"/>
      </xdr:nvSpPr>
      <xdr:spPr>
        <a:xfrm>
          <a:off x="6737427" y="1434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6946</xdr:rowOff>
    </xdr:from>
    <xdr:ext cx="469744" cy="259045"/>
    <xdr:sp macro="" textlink="">
      <xdr:nvSpPr>
        <xdr:cNvPr id="348" name="n_1mainValue【公営住宅】&#10;一人当たり面積">
          <a:extLst>
            <a:ext uri="{FF2B5EF4-FFF2-40B4-BE49-F238E27FC236}">
              <a16:creationId xmlns:a16="http://schemas.microsoft.com/office/drawing/2014/main" id="{ECACF619-C2BC-403C-B92A-D4C0F000FE1D}"/>
            </a:ext>
          </a:extLst>
        </xdr:cNvPr>
        <xdr:cNvSpPr txBox="1"/>
      </xdr:nvSpPr>
      <xdr:spPr>
        <a:xfrm>
          <a:off x="9391727" y="14237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20479</xdr:rowOff>
    </xdr:from>
    <xdr:ext cx="469744" cy="259045"/>
    <xdr:sp macro="" textlink="">
      <xdr:nvSpPr>
        <xdr:cNvPr id="349" name="n_2mainValue【公営住宅】&#10;一人当たり面積">
          <a:extLst>
            <a:ext uri="{FF2B5EF4-FFF2-40B4-BE49-F238E27FC236}">
              <a16:creationId xmlns:a16="http://schemas.microsoft.com/office/drawing/2014/main" id="{F7F7A3C9-8377-442D-9F58-02BFA00ABFB1}"/>
            </a:ext>
          </a:extLst>
        </xdr:cNvPr>
        <xdr:cNvSpPr txBox="1"/>
      </xdr:nvSpPr>
      <xdr:spPr>
        <a:xfrm>
          <a:off x="8515427" y="14250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22308</xdr:rowOff>
    </xdr:from>
    <xdr:ext cx="469744" cy="259045"/>
    <xdr:sp macro="" textlink="">
      <xdr:nvSpPr>
        <xdr:cNvPr id="350" name="n_3mainValue【公営住宅】&#10;一人当たり面積">
          <a:extLst>
            <a:ext uri="{FF2B5EF4-FFF2-40B4-BE49-F238E27FC236}">
              <a16:creationId xmlns:a16="http://schemas.microsoft.com/office/drawing/2014/main" id="{051065ED-D214-4959-B3CC-DA9D5DB694F8}"/>
            </a:ext>
          </a:extLst>
        </xdr:cNvPr>
        <xdr:cNvSpPr txBox="1"/>
      </xdr:nvSpPr>
      <xdr:spPr>
        <a:xfrm>
          <a:off x="7626427" y="14252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1" name="正方形/長方形 350">
          <a:extLst>
            <a:ext uri="{FF2B5EF4-FFF2-40B4-BE49-F238E27FC236}">
              <a16:creationId xmlns:a16="http://schemas.microsoft.com/office/drawing/2014/main" id="{89AC0321-E8A7-42B5-82DD-8A4D45632134}"/>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2" name="正方形/長方形 351">
          <a:extLst>
            <a:ext uri="{FF2B5EF4-FFF2-40B4-BE49-F238E27FC236}">
              <a16:creationId xmlns:a16="http://schemas.microsoft.com/office/drawing/2014/main" id="{2D2882F0-D0D6-4AC7-A878-ECCB3D423354}"/>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3" name="正方形/長方形 352">
          <a:extLst>
            <a:ext uri="{FF2B5EF4-FFF2-40B4-BE49-F238E27FC236}">
              <a16:creationId xmlns:a16="http://schemas.microsoft.com/office/drawing/2014/main" id="{239BD7F6-76DF-4FC8-A693-6B4369ADED85}"/>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4" name="正方形/長方形 353">
          <a:extLst>
            <a:ext uri="{FF2B5EF4-FFF2-40B4-BE49-F238E27FC236}">
              <a16:creationId xmlns:a16="http://schemas.microsoft.com/office/drawing/2014/main" id="{C001F831-7652-40C2-8BF6-839AA6395AFE}"/>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5" name="正方形/長方形 354">
          <a:extLst>
            <a:ext uri="{FF2B5EF4-FFF2-40B4-BE49-F238E27FC236}">
              <a16:creationId xmlns:a16="http://schemas.microsoft.com/office/drawing/2014/main" id="{5AC944F4-7D08-41CC-9FB7-F359380FEA52}"/>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6" name="正方形/長方形 355">
          <a:extLst>
            <a:ext uri="{FF2B5EF4-FFF2-40B4-BE49-F238E27FC236}">
              <a16:creationId xmlns:a16="http://schemas.microsoft.com/office/drawing/2014/main" id="{99C71A0F-01A7-48C9-BF09-82C0BD9CB3B3}"/>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7" name="正方形/長方形 356">
          <a:extLst>
            <a:ext uri="{FF2B5EF4-FFF2-40B4-BE49-F238E27FC236}">
              <a16:creationId xmlns:a16="http://schemas.microsoft.com/office/drawing/2014/main" id="{CD6CFF59-374E-4EAF-BFA6-418B9DAECEA6}"/>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8" name="正方形/長方形 357">
          <a:extLst>
            <a:ext uri="{FF2B5EF4-FFF2-40B4-BE49-F238E27FC236}">
              <a16:creationId xmlns:a16="http://schemas.microsoft.com/office/drawing/2014/main" id="{B0145FF3-1332-4F80-A6A4-D0B6F008709E}"/>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9" name="正方形/長方形 358">
          <a:extLst>
            <a:ext uri="{FF2B5EF4-FFF2-40B4-BE49-F238E27FC236}">
              <a16:creationId xmlns:a16="http://schemas.microsoft.com/office/drawing/2014/main" id="{85FCDFE0-90ED-44E7-853C-A038FB355A6B}"/>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0" name="正方形/長方形 359">
          <a:extLst>
            <a:ext uri="{FF2B5EF4-FFF2-40B4-BE49-F238E27FC236}">
              <a16:creationId xmlns:a16="http://schemas.microsoft.com/office/drawing/2014/main" id="{72857D55-ED49-4573-A635-B3FE60E95FB9}"/>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1" name="正方形/長方形 360">
          <a:extLst>
            <a:ext uri="{FF2B5EF4-FFF2-40B4-BE49-F238E27FC236}">
              <a16:creationId xmlns:a16="http://schemas.microsoft.com/office/drawing/2014/main" id="{07F6D4A4-1065-4363-9541-C96740634BF7}"/>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2" name="正方形/長方形 361">
          <a:extLst>
            <a:ext uri="{FF2B5EF4-FFF2-40B4-BE49-F238E27FC236}">
              <a16:creationId xmlns:a16="http://schemas.microsoft.com/office/drawing/2014/main" id="{53477E72-25F9-454C-AAED-7EF6FF70A1B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3" name="正方形/長方形 362">
          <a:extLst>
            <a:ext uri="{FF2B5EF4-FFF2-40B4-BE49-F238E27FC236}">
              <a16:creationId xmlns:a16="http://schemas.microsoft.com/office/drawing/2014/main" id="{12B63747-AC14-440C-A217-08C88182885D}"/>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4" name="正方形/長方形 363">
          <a:extLst>
            <a:ext uri="{FF2B5EF4-FFF2-40B4-BE49-F238E27FC236}">
              <a16:creationId xmlns:a16="http://schemas.microsoft.com/office/drawing/2014/main" id="{F4AFC1D6-D6D1-4107-8108-67ECEE7EC85C}"/>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5" name="正方形/長方形 364">
          <a:extLst>
            <a:ext uri="{FF2B5EF4-FFF2-40B4-BE49-F238E27FC236}">
              <a16:creationId xmlns:a16="http://schemas.microsoft.com/office/drawing/2014/main" id="{C3A927A4-1C2F-47CE-AB75-83456FD7C23A}"/>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6" name="正方形/長方形 365">
          <a:extLst>
            <a:ext uri="{FF2B5EF4-FFF2-40B4-BE49-F238E27FC236}">
              <a16:creationId xmlns:a16="http://schemas.microsoft.com/office/drawing/2014/main" id="{17CD14F1-880A-47F8-A4B2-D41D54356D53}"/>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7" name="正方形/長方形 366">
          <a:extLst>
            <a:ext uri="{FF2B5EF4-FFF2-40B4-BE49-F238E27FC236}">
              <a16:creationId xmlns:a16="http://schemas.microsoft.com/office/drawing/2014/main" id="{6EBFC1A3-4F6F-45B4-8E53-73B1DAA25F96}"/>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8" name="正方形/長方形 367">
          <a:extLst>
            <a:ext uri="{FF2B5EF4-FFF2-40B4-BE49-F238E27FC236}">
              <a16:creationId xmlns:a16="http://schemas.microsoft.com/office/drawing/2014/main" id="{42855F82-CB91-4512-BF41-75D74D9BFD81}"/>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9" name="正方形/長方形 368">
          <a:extLst>
            <a:ext uri="{FF2B5EF4-FFF2-40B4-BE49-F238E27FC236}">
              <a16:creationId xmlns:a16="http://schemas.microsoft.com/office/drawing/2014/main" id="{4B8C2C36-594C-4632-A3B3-27CE61515518}"/>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0" name="正方形/長方形 369">
          <a:extLst>
            <a:ext uri="{FF2B5EF4-FFF2-40B4-BE49-F238E27FC236}">
              <a16:creationId xmlns:a16="http://schemas.microsoft.com/office/drawing/2014/main" id="{360B6AD8-1D71-457F-A596-8D486A952449}"/>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1" name="正方形/長方形 370">
          <a:extLst>
            <a:ext uri="{FF2B5EF4-FFF2-40B4-BE49-F238E27FC236}">
              <a16:creationId xmlns:a16="http://schemas.microsoft.com/office/drawing/2014/main" id="{67E7F3E9-D777-467E-9840-6C99F9ACF212}"/>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2" name="正方形/長方形 371">
          <a:extLst>
            <a:ext uri="{FF2B5EF4-FFF2-40B4-BE49-F238E27FC236}">
              <a16:creationId xmlns:a16="http://schemas.microsoft.com/office/drawing/2014/main" id="{B2034C5C-EA78-455C-8499-AD91F92B416D}"/>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3" name="正方形/長方形 372">
          <a:extLst>
            <a:ext uri="{FF2B5EF4-FFF2-40B4-BE49-F238E27FC236}">
              <a16:creationId xmlns:a16="http://schemas.microsoft.com/office/drawing/2014/main" id="{0C179117-602C-492E-B4C2-BBBBB5C1963D}"/>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4" name="正方形/長方形 373">
          <a:extLst>
            <a:ext uri="{FF2B5EF4-FFF2-40B4-BE49-F238E27FC236}">
              <a16:creationId xmlns:a16="http://schemas.microsoft.com/office/drawing/2014/main" id="{6187EC7E-E957-4BF6-9351-1D5652D1DE58}"/>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5" name="テキスト ボックス 374">
          <a:extLst>
            <a:ext uri="{FF2B5EF4-FFF2-40B4-BE49-F238E27FC236}">
              <a16:creationId xmlns:a16="http://schemas.microsoft.com/office/drawing/2014/main" id="{578402F6-40E3-4F12-AFDD-D44F683228B5}"/>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6" name="直線コネクタ 375">
          <a:extLst>
            <a:ext uri="{FF2B5EF4-FFF2-40B4-BE49-F238E27FC236}">
              <a16:creationId xmlns:a16="http://schemas.microsoft.com/office/drawing/2014/main" id="{BD03656E-828C-408D-871E-D4048AF908F4}"/>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77" name="テキスト ボックス 376">
          <a:extLst>
            <a:ext uri="{FF2B5EF4-FFF2-40B4-BE49-F238E27FC236}">
              <a16:creationId xmlns:a16="http://schemas.microsoft.com/office/drawing/2014/main" id="{0319CB81-DB26-49A7-B2CB-BDF60A2170EA}"/>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78" name="直線コネクタ 377">
          <a:extLst>
            <a:ext uri="{FF2B5EF4-FFF2-40B4-BE49-F238E27FC236}">
              <a16:creationId xmlns:a16="http://schemas.microsoft.com/office/drawing/2014/main" id="{372DD970-E0A0-4720-909F-72736C4F67A9}"/>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79" name="テキスト ボックス 378">
          <a:extLst>
            <a:ext uri="{FF2B5EF4-FFF2-40B4-BE49-F238E27FC236}">
              <a16:creationId xmlns:a16="http://schemas.microsoft.com/office/drawing/2014/main" id="{ACEB9840-0CC2-4BE2-BCA1-8CA303789258}"/>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80" name="直線コネクタ 379">
          <a:extLst>
            <a:ext uri="{FF2B5EF4-FFF2-40B4-BE49-F238E27FC236}">
              <a16:creationId xmlns:a16="http://schemas.microsoft.com/office/drawing/2014/main" id="{739D504E-AABB-46CE-AA37-909A2978F168}"/>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81" name="テキスト ボックス 380">
          <a:extLst>
            <a:ext uri="{FF2B5EF4-FFF2-40B4-BE49-F238E27FC236}">
              <a16:creationId xmlns:a16="http://schemas.microsoft.com/office/drawing/2014/main" id="{CB45815F-7577-43A1-845C-0511677568F1}"/>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82" name="直線コネクタ 381">
          <a:extLst>
            <a:ext uri="{FF2B5EF4-FFF2-40B4-BE49-F238E27FC236}">
              <a16:creationId xmlns:a16="http://schemas.microsoft.com/office/drawing/2014/main" id="{9CC33AC7-9199-4175-9597-1880C2F08B8A}"/>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83" name="テキスト ボックス 382">
          <a:extLst>
            <a:ext uri="{FF2B5EF4-FFF2-40B4-BE49-F238E27FC236}">
              <a16:creationId xmlns:a16="http://schemas.microsoft.com/office/drawing/2014/main" id="{0CA80C17-CC60-4C85-B79E-47A6710264C8}"/>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84" name="直線コネクタ 383">
          <a:extLst>
            <a:ext uri="{FF2B5EF4-FFF2-40B4-BE49-F238E27FC236}">
              <a16:creationId xmlns:a16="http://schemas.microsoft.com/office/drawing/2014/main" id="{E8B63D5C-E11E-4623-A228-3B2C85947834}"/>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5" name="テキスト ボックス 384">
          <a:extLst>
            <a:ext uri="{FF2B5EF4-FFF2-40B4-BE49-F238E27FC236}">
              <a16:creationId xmlns:a16="http://schemas.microsoft.com/office/drawing/2014/main" id="{7496CA73-8CBC-4BF9-AEA5-BD8C50EC51E3}"/>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6" name="直線コネクタ 385">
          <a:extLst>
            <a:ext uri="{FF2B5EF4-FFF2-40B4-BE49-F238E27FC236}">
              <a16:creationId xmlns:a16="http://schemas.microsoft.com/office/drawing/2014/main" id="{F292DCC6-B9DC-4745-811E-D9BC17F13941}"/>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7" name="テキスト ボックス 386">
          <a:extLst>
            <a:ext uri="{FF2B5EF4-FFF2-40B4-BE49-F238E27FC236}">
              <a16:creationId xmlns:a16="http://schemas.microsoft.com/office/drawing/2014/main" id="{363DB74F-2C39-4CF7-B373-E5841DDD11B9}"/>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8" name="直線コネクタ 387">
          <a:extLst>
            <a:ext uri="{FF2B5EF4-FFF2-40B4-BE49-F238E27FC236}">
              <a16:creationId xmlns:a16="http://schemas.microsoft.com/office/drawing/2014/main" id="{67E433C6-62C7-44CD-B2E4-99F5403C5499}"/>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89" name="テキスト ボックス 388">
          <a:extLst>
            <a:ext uri="{FF2B5EF4-FFF2-40B4-BE49-F238E27FC236}">
              <a16:creationId xmlns:a16="http://schemas.microsoft.com/office/drawing/2014/main" id="{57A69CC8-4D5B-4510-B656-A6DF7B4C4D5F}"/>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0" name="直線コネクタ 389">
          <a:extLst>
            <a:ext uri="{FF2B5EF4-FFF2-40B4-BE49-F238E27FC236}">
              <a16:creationId xmlns:a16="http://schemas.microsoft.com/office/drawing/2014/main" id="{1E204492-53DD-45C7-A8AB-752A5A42863A}"/>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91" name="【認定こども園・幼稚園・保育所】&#10;有形固定資産減価償却率グラフ枠">
          <a:extLst>
            <a:ext uri="{FF2B5EF4-FFF2-40B4-BE49-F238E27FC236}">
              <a16:creationId xmlns:a16="http://schemas.microsoft.com/office/drawing/2014/main" id="{ABB3B1F0-CDD2-4DD3-B3F8-2BB332D2AEB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48442</xdr:rowOff>
    </xdr:from>
    <xdr:to>
      <xdr:col>85</xdr:col>
      <xdr:colOff>126364</xdr:colOff>
      <xdr:row>42</xdr:row>
      <xdr:rowOff>92528</xdr:rowOff>
    </xdr:to>
    <xdr:cxnSp macro="">
      <xdr:nvCxnSpPr>
        <xdr:cNvPr id="392" name="直線コネクタ 391">
          <a:extLst>
            <a:ext uri="{FF2B5EF4-FFF2-40B4-BE49-F238E27FC236}">
              <a16:creationId xmlns:a16="http://schemas.microsoft.com/office/drawing/2014/main" id="{5B5315D0-F46C-45B2-A455-9A2FB485B274}"/>
            </a:ext>
          </a:extLst>
        </xdr:cNvPr>
        <xdr:cNvCxnSpPr/>
      </xdr:nvCxnSpPr>
      <xdr:spPr>
        <a:xfrm flipV="1">
          <a:off x="16318864" y="5706292"/>
          <a:ext cx="0" cy="1587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93" name="【認定こども園・幼稚園・保育所】&#10;有形固定資産減価償却率最小値テキスト">
          <a:extLst>
            <a:ext uri="{FF2B5EF4-FFF2-40B4-BE49-F238E27FC236}">
              <a16:creationId xmlns:a16="http://schemas.microsoft.com/office/drawing/2014/main" id="{D36F7FBC-C129-4A3B-B330-64D5D3ED1394}"/>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94" name="直線コネクタ 393">
          <a:extLst>
            <a:ext uri="{FF2B5EF4-FFF2-40B4-BE49-F238E27FC236}">
              <a16:creationId xmlns:a16="http://schemas.microsoft.com/office/drawing/2014/main" id="{81A0AFE1-A49D-4FE4-B09E-C0173EB4215B}"/>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166569</xdr:rowOff>
    </xdr:from>
    <xdr:ext cx="340478" cy="259045"/>
    <xdr:sp macro="" textlink="">
      <xdr:nvSpPr>
        <xdr:cNvPr id="395" name="【認定こども園・幼稚園・保育所】&#10;有形固定資産減価償却率最大値テキスト">
          <a:extLst>
            <a:ext uri="{FF2B5EF4-FFF2-40B4-BE49-F238E27FC236}">
              <a16:creationId xmlns:a16="http://schemas.microsoft.com/office/drawing/2014/main" id="{9065A823-B329-4157-8D4A-84CDC73689B4}"/>
            </a:ext>
          </a:extLst>
        </xdr:cNvPr>
        <xdr:cNvSpPr txBox="1"/>
      </xdr:nvSpPr>
      <xdr:spPr>
        <a:xfrm>
          <a:off x="16357600" y="54815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48442</xdr:rowOff>
    </xdr:from>
    <xdr:to>
      <xdr:col>86</xdr:col>
      <xdr:colOff>25400</xdr:colOff>
      <xdr:row>33</xdr:row>
      <xdr:rowOff>48442</xdr:rowOff>
    </xdr:to>
    <xdr:cxnSp macro="">
      <xdr:nvCxnSpPr>
        <xdr:cNvPr id="396" name="直線コネクタ 395">
          <a:extLst>
            <a:ext uri="{FF2B5EF4-FFF2-40B4-BE49-F238E27FC236}">
              <a16:creationId xmlns:a16="http://schemas.microsoft.com/office/drawing/2014/main" id="{0F644890-D7E9-4FEF-BE94-507C7CA1A413}"/>
            </a:ext>
          </a:extLst>
        </xdr:cNvPr>
        <xdr:cNvCxnSpPr/>
      </xdr:nvCxnSpPr>
      <xdr:spPr>
        <a:xfrm>
          <a:off x="16230600" y="5706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101799</xdr:rowOff>
    </xdr:from>
    <xdr:ext cx="405111" cy="259045"/>
    <xdr:sp macro="" textlink="">
      <xdr:nvSpPr>
        <xdr:cNvPr id="397" name="【認定こども園・幼稚園・保育所】&#10;有形固定資産減価償却率平均値テキスト">
          <a:extLst>
            <a:ext uri="{FF2B5EF4-FFF2-40B4-BE49-F238E27FC236}">
              <a16:creationId xmlns:a16="http://schemas.microsoft.com/office/drawing/2014/main" id="{4628A9DC-BA66-429D-89E8-A2116C035D74}"/>
            </a:ext>
          </a:extLst>
        </xdr:cNvPr>
        <xdr:cNvSpPr txBox="1"/>
      </xdr:nvSpPr>
      <xdr:spPr>
        <a:xfrm>
          <a:off x="16357600" y="62739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123372</xdr:rowOff>
    </xdr:from>
    <xdr:to>
      <xdr:col>85</xdr:col>
      <xdr:colOff>177800</xdr:colOff>
      <xdr:row>37</xdr:row>
      <xdr:rowOff>53522</xdr:rowOff>
    </xdr:to>
    <xdr:sp macro="" textlink="">
      <xdr:nvSpPr>
        <xdr:cNvPr id="398" name="フローチャート: 判断 397">
          <a:extLst>
            <a:ext uri="{FF2B5EF4-FFF2-40B4-BE49-F238E27FC236}">
              <a16:creationId xmlns:a16="http://schemas.microsoft.com/office/drawing/2014/main" id="{ED9C8B57-A3AA-4846-ADEE-E82618B12309}"/>
            </a:ext>
          </a:extLst>
        </xdr:cNvPr>
        <xdr:cNvSpPr/>
      </xdr:nvSpPr>
      <xdr:spPr>
        <a:xfrm>
          <a:off x="162687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139700</xdr:rowOff>
    </xdr:from>
    <xdr:to>
      <xdr:col>81</xdr:col>
      <xdr:colOff>101600</xdr:colOff>
      <xdr:row>37</xdr:row>
      <xdr:rowOff>69850</xdr:rowOff>
    </xdr:to>
    <xdr:sp macro="" textlink="">
      <xdr:nvSpPr>
        <xdr:cNvPr id="399" name="フローチャート: 判断 398">
          <a:extLst>
            <a:ext uri="{FF2B5EF4-FFF2-40B4-BE49-F238E27FC236}">
              <a16:creationId xmlns:a16="http://schemas.microsoft.com/office/drawing/2014/main" id="{BCF4FF51-6E2A-4E5A-AADF-A6E2F6691E19}"/>
            </a:ext>
          </a:extLst>
        </xdr:cNvPr>
        <xdr:cNvSpPr/>
      </xdr:nvSpPr>
      <xdr:spPr>
        <a:xfrm>
          <a:off x="15430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141333</xdr:rowOff>
    </xdr:from>
    <xdr:to>
      <xdr:col>76</xdr:col>
      <xdr:colOff>165100</xdr:colOff>
      <xdr:row>38</xdr:row>
      <xdr:rowOff>71482</xdr:rowOff>
    </xdr:to>
    <xdr:sp macro="" textlink="">
      <xdr:nvSpPr>
        <xdr:cNvPr id="400" name="フローチャート: 判断 399">
          <a:extLst>
            <a:ext uri="{FF2B5EF4-FFF2-40B4-BE49-F238E27FC236}">
              <a16:creationId xmlns:a16="http://schemas.microsoft.com/office/drawing/2014/main" id="{2C625537-7CF4-4856-839C-9B43D8F2A551}"/>
            </a:ext>
          </a:extLst>
        </xdr:cNvPr>
        <xdr:cNvSpPr/>
      </xdr:nvSpPr>
      <xdr:spPr>
        <a:xfrm>
          <a:off x="14541500" y="648498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147864</xdr:rowOff>
    </xdr:from>
    <xdr:to>
      <xdr:col>72</xdr:col>
      <xdr:colOff>38100</xdr:colOff>
      <xdr:row>38</xdr:row>
      <xdr:rowOff>78014</xdr:rowOff>
    </xdr:to>
    <xdr:sp macro="" textlink="">
      <xdr:nvSpPr>
        <xdr:cNvPr id="401" name="フローチャート: 判断 400">
          <a:extLst>
            <a:ext uri="{FF2B5EF4-FFF2-40B4-BE49-F238E27FC236}">
              <a16:creationId xmlns:a16="http://schemas.microsoft.com/office/drawing/2014/main" id="{0FF8D136-C867-46D0-8ABE-4F153DD34CA6}"/>
            </a:ext>
          </a:extLst>
        </xdr:cNvPr>
        <xdr:cNvSpPr/>
      </xdr:nvSpPr>
      <xdr:spPr>
        <a:xfrm>
          <a:off x="136525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5806</xdr:rowOff>
    </xdr:from>
    <xdr:to>
      <xdr:col>67</xdr:col>
      <xdr:colOff>101600</xdr:colOff>
      <xdr:row>38</xdr:row>
      <xdr:rowOff>107406</xdr:rowOff>
    </xdr:to>
    <xdr:sp macro="" textlink="">
      <xdr:nvSpPr>
        <xdr:cNvPr id="402" name="フローチャート: 判断 401">
          <a:extLst>
            <a:ext uri="{FF2B5EF4-FFF2-40B4-BE49-F238E27FC236}">
              <a16:creationId xmlns:a16="http://schemas.microsoft.com/office/drawing/2014/main" id="{DC1A6C5D-CFE7-4C89-841E-03F5BBE43E91}"/>
            </a:ext>
          </a:extLst>
        </xdr:cNvPr>
        <xdr:cNvSpPr/>
      </xdr:nvSpPr>
      <xdr:spPr>
        <a:xfrm>
          <a:off x="12763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3" name="テキスト ボックス 402">
          <a:extLst>
            <a:ext uri="{FF2B5EF4-FFF2-40B4-BE49-F238E27FC236}">
              <a16:creationId xmlns:a16="http://schemas.microsoft.com/office/drawing/2014/main" id="{C391B6EA-8C32-4DC3-B458-403BA8A271CE}"/>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4" name="テキスト ボックス 403">
          <a:extLst>
            <a:ext uri="{FF2B5EF4-FFF2-40B4-BE49-F238E27FC236}">
              <a16:creationId xmlns:a16="http://schemas.microsoft.com/office/drawing/2014/main" id="{F34C3AD7-3D33-4754-91F8-578148395537}"/>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5" name="テキスト ボックス 404">
          <a:extLst>
            <a:ext uri="{FF2B5EF4-FFF2-40B4-BE49-F238E27FC236}">
              <a16:creationId xmlns:a16="http://schemas.microsoft.com/office/drawing/2014/main" id="{5219C9EC-F00F-4D10-9C44-2035F125BA3E}"/>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6" name="テキスト ボックス 405">
          <a:extLst>
            <a:ext uri="{FF2B5EF4-FFF2-40B4-BE49-F238E27FC236}">
              <a16:creationId xmlns:a16="http://schemas.microsoft.com/office/drawing/2014/main" id="{4DAFD1F2-85E9-4824-93BB-9BB030B65326}"/>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7" name="テキスト ボックス 406">
          <a:extLst>
            <a:ext uri="{FF2B5EF4-FFF2-40B4-BE49-F238E27FC236}">
              <a16:creationId xmlns:a16="http://schemas.microsoft.com/office/drawing/2014/main" id="{CE95943F-E51E-4D7C-9E20-1BB59D09E24B}"/>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95613</xdr:rowOff>
    </xdr:from>
    <xdr:to>
      <xdr:col>85</xdr:col>
      <xdr:colOff>177800</xdr:colOff>
      <xdr:row>34</xdr:row>
      <xdr:rowOff>25763</xdr:rowOff>
    </xdr:to>
    <xdr:sp macro="" textlink="">
      <xdr:nvSpPr>
        <xdr:cNvPr id="408" name="楕円 407">
          <a:extLst>
            <a:ext uri="{FF2B5EF4-FFF2-40B4-BE49-F238E27FC236}">
              <a16:creationId xmlns:a16="http://schemas.microsoft.com/office/drawing/2014/main" id="{1C6D3447-CFEA-4CD5-A643-924EF2C54D47}"/>
            </a:ext>
          </a:extLst>
        </xdr:cNvPr>
        <xdr:cNvSpPr/>
      </xdr:nvSpPr>
      <xdr:spPr>
        <a:xfrm>
          <a:off x="16268700" y="575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10540</xdr:rowOff>
    </xdr:from>
    <xdr:ext cx="340478" cy="259045"/>
    <xdr:sp macro="" textlink="">
      <xdr:nvSpPr>
        <xdr:cNvPr id="409" name="【認定こども園・幼稚園・保育所】&#10;有形固定資産減価償却率該当値テキスト">
          <a:extLst>
            <a:ext uri="{FF2B5EF4-FFF2-40B4-BE49-F238E27FC236}">
              <a16:creationId xmlns:a16="http://schemas.microsoft.com/office/drawing/2014/main" id="{34FE3548-C5BB-491D-B91B-A3F23DD8C996}"/>
            </a:ext>
          </a:extLst>
        </xdr:cNvPr>
        <xdr:cNvSpPr txBox="1"/>
      </xdr:nvSpPr>
      <xdr:spPr>
        <a:xfrm>
          <a:off x="16357600" y="56683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59690</xdr:rowOff>
    </xdr:from>
    <xdr:to>
      <xdr:col>81</xdr:col>
      <xdr:colOff>101600</xdr:colOff>
      <xdr:row>33</xdr:row>
      <xdr:rowOff>161290</xdr:rowOff>
    </xdr:to>
    <xdr:sp macro="" textlink="">
      <xdr:nvSpPr>
        <xdr:cNvPr id="410" name="楕円 409">
          <a:extLst>
            <a:ext uri="{FF2B5EF4-FFF2-40B4-BE49-F238E27FC236}">
              <a16:creationId xmlns:a16="http://schemas.microsoft.com/office/drawing/2014/main" id="{6F696286-9185-4DD8-8913-DAAFB1D77248}"/>
            </a:ext>
          </a:extLst>
        </xdr:cNvPr>
        <xdr:cNvSpPr/>
      </xdr:nvSpPr>
      <xdr:spPr>
        <a:xfrm>
          <a:off x="15430500" y="571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110490</xdr:rowOff>
    </xdr:from>
    <xdr:to>
      <xdr:col>85</xdr:col>
      <xdr:colOff>127000</xdr:colOff>
      <xdr:row>33</xdr:row>
      <xdr:rowOff>146413</xdr:rowOff>
    </xdr:to>
    <xdr:cxnSp macro="">
      <xdr:nvCxnSpPr>
        <xdr:cNvPr id="411" name="直線コネクタ 410">
          <a:extLst>
            <a:ext uri="{FF2B5EF4-FFF2-40B4-BE49-F238E27FC236}">
              <a16:creationId xmlns:a16="http://schemas.microsoft.com/office/drawing/2014/main" id="{266CB350-FCA1-4974-BC16-73BE38876EAF}"/>
            </a:ext>
          </a:extLst>
        </xdr:cNvPr>
        <xdr:cNvCxnSpPr/>
      </xdr:nvCxnSpPr>
      <xdr:spPr>
        <a:xfrm>
          <a:off x="15481300" y="5768340"/>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23767</xdr:rowOff>
    </xdr:from>
    <xdr:to>
      <xdr:col>76</xdr:col>
      <xdr:colOff>165100</xdr:colOff>
      <xdr:row>33</xdr:row>
      <xdr:rowOff>125367</xdr:rowOff>
    </xdr:to>
    <xdr:sp macro="" textlink="">
      <xdr:nvSpPr>
        <xdr:cNvPr id="412" name="楕円 411">
          <a:extLst>
            <a:ext uri="{FF2B5EF4-FFF2-40B4-BE49-F238E27FC236}">
              <a16:creationId xmlns:a16="http://schemas.microsoft.com/office/drawing/2014/main" id="{B4AA189E-7F17-4566-88A8-E761398FBBDE}"/>
            </a:ext>
          </a:extLst>
        </xdr:cNvPr>
        <xdr:cNvSpPr/>
      </xdr:nvSpPr>
      <xdr:spPr>
        <a:xfrm>
          <a:off x="14541500" y="5681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74567</xdr:rowOff>
    </xdr:from>
    <xdr:to>
      <xdr:col>81</xdr:col>
      <xdr:colOff>50800</xdr:colOff>
      <xdr:row>33</xdr:row>
      <xdr:rowOff>110490</xdr:rowOff>
    </xdr:to>
    <xdr:cxnSp macro="">
      <xdr:nvCxnSpPr>
        <xdr:cNvPr id="413" name="直線コネクタ 412">
          <a:extLst>
            <a:ext uri="{FF2B5EF4-FFF2-40B4-BE49-F238E27FC236}">
              <a16:creationId xmlns:a16="http://schemas.microsoft.com/office/drawing/2014/main" id="{C5A2B8B9-1791-4AA1-8921-34F64DA16578}"/>
            </a:ext>
          </a:extLst>
        </xdr:cNvPr>
        <xdr:cNvCxnSpPr/>
      </xdr:nvCxnSpPr>
      <xdr:spPr>
        <a:xfrm>
          <a:off x="14592300" y="573241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32</xdr:row>
      <xdr:rowOff>159294</xdr:rowOff>
    </xdr:from>
    <xdr:to>
      <xdr:col>72</xdr:col>
      <xdr:colOff>38100</xdr:colOff>
      <xdr:row>33</xdr:row>
      <xdr:rowOff>89444</xdr:rowOff>
    </xdr:to>
    <xdr:sp macro="" textlink="">
      <xdr:nvSpPr>
        <xdr:cNvPr id="414" name="楕円 413">
          <a:extLst>
            <a:ext uri="{FF2B5EF4-FFF2-40B4-BE49-F238E27FC236}">
              <a16:creationId xmlns:a16="http://schemas.microsoft.com/office/drawing/2014/main" id="{C6B55D4C-3A7A-4EDC-8574-83BB9BA50693}"/>
            </a:ext>
          </a:extLst>
        </xdr:cNvPr>
        <xdr:cNvSpPr/>
      </xdr:nvSpPr>
      <xdr:spPr>
        <a:xfrm>
          <a:off x="13652500" y="5645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38644</xdr:rowOff>
    </xdr:from>
    <xdr:to>
      <xdr:col>76</xdr:col>
      <xdr:colOff>114300</xdr:colOff>
      <xdr:row>33</xdr:row>
      <xdr:rowOff>74567</xdr:rowOff>
    </xdr:to>
    <xdr:cxnSp macro="">
      <xdr:nvCxnSpPr>
        <xdr:cNvPr id="415" name="直線コネクタ 414">
          <a:extLst>
            <a:ext uri="{FF2B5EF4-FFF2-40B4-BE49-F238E27FC236}">
              <a16:creationId xmlns:a16="http://schemas.microsoft.com/office/drawing/2014/main" id="{773C4B2C-9045-4A26-8A45-F19CCB1B5437}"/>
            </a:ext>
          </a:extLst>
        </xdr:cNvPr>
        <xdr:cNvCxnSpPr/>
      </xdr:nvCxnSpPr>
      <xdr:spPr>
        <a:xfrm>
          <a:off x="13703300" y="569649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60977</xdr:rowOff>
    </xdr:from>
    <xdr:ext cx="405111" cy="259045"/>
    <xdr:sp macro="" textlink="">
      <xdr:nvSpPr>
        <xdr:cNvPr id="416" name="n_1aveValue【認定こども園・幼稚園・保育所】&#10;有形固定資産減価償却率">
          <a:extLst>
            <a:ext uri="{FF2B5EF4-FFF2-40B4-BE49-F238E27FC236}">
              <a16:creationId xmlns:a16="http://schemas.microsoft.com/office/drawing/2014/main" id="{75DAB389-3A89-4CBE-8FA6-1760692B3FEA}"/>
            </a:ext>
          </a:extLst>
        </xdr:cNvPr>
        <xdr:cNvSpPr txBox="1"/>
      </xdr:nvSpPr>
      <xdr:spPr>
        <a:xfrm>
          <a:off x="15266044" y="640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62610</xdr:rowOff>
    </xdr:from>
    <xdr:ext cx="405111" cy="259045"/>
    <xdr:sp macro="" textlink="">
      <xdr:nvSpPr>
        <xdr:cNvPr id="417" name="n_2aveValue【認定こども園・幼稚園・保育所】&#10;有形固定資産減価償却率">
          <a:extLst>
            <a:ext uri="{FF2B5EF4-FFF2-40B4-BE49-F238E27FC236}">
              <a16:creationId xmlns:a16="http://schemas.microsoft.com/office/drawing/2014/main" id="{E7DA6456-1302-4E3E-B59E-5F32EF87DF69}"/>
            </a:ext>
          </a:extLst>
        </xdr:cNvPr>
        <xdr:cNvSpPr txBox="1"/>
      </xdr:nvSpPr>
      <xdr:spPr>
        <a:xfrm>
          <a:off x="14389744" y="6577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69142</xdr:rowOff>
    </xdr:from>
    <xdr:ext cx="405111" cy="259045"/>
    <xdr:sp macro="" textlink="">
      <xdr:nvSpPr>
        <xdr:cNvPr id="418" name="n_3aveValue【認定こども園・幼稚園・保育所】&#10;有形固定資産減価償却率">
          <a:extLst>
            <a:ext uri="{FF2B5EF4-FFF2-40B4-BE49-F238E27FC236}">
              <a16:creationId xmlns:a16="http://schemas.microsoft.com/office/drawing/2014/main" id="{A170A21A-09BA-46D0-A884-CB237C736563}"/>
            </a:ext>
          </a:extLst>
        </xdr:cNvPr>
        <xdr:cNvSpPr txBox="1"/>
      </xdr:nvSpPr>
      <xdr:spPr>
        <a:xfrm>
          <a:off x="13500744" y="658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123933</xdr:rowOff>
    </xdr:from>
    <xdr:ext cx="405111" cy="259045"/>
    <xdr:sp macro="" textlink="">
      <xdr:nvSpPr>
        <xdr:cNvPr id="419" name="n_4aveValue【認定こども園・幼稚園・保育所】&#10;有形固定資産減価償却率">
          <a:extLst>
            <a:ext uri="{FF2B5EF4-FFF2-40B4-BE49-F238E27FC236}">
              <a16:creationId xmlns:a16="http://schemas.microsoft.com/office/drawing/2014/main" id="{DDD9ABE3-FE3A-4E23-A100-DE08CFC2F807}"/>
            </a:ext>
          </a:extLst>
        </xdr:cNvPr>
        <xdr:cNvSpPr txBox="1"/>
      </xdr:nvSpPr>
      <xdr:spPr>
        <a:xfrm>
          <a:off x="12611744" y="629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32</xdr:row>
      <xdr:rowOff>6367</xdr:rowOff>
    </xdr:from>
    <xdr:ext cx="340478" cy="259045"/>
    <xdr:sp macro="" textlink="">
      <xdr:nvSpPr>
        <xdr:cNvPr id="420" name="n_1mainValue【認定こども園・幼稚園・保育所】&#10;有形固定資産減価償却率">
          <a:extLst>
            <a:ext uri="{FF2B5EF4-FFF2-40B4-BE49-F238E27FC236}">
              <a16:creationId xmlns:a16="http://schemas.microsoft.com/office/drawing/2014/main" id="{3363D4AF-BE46-41F6-9A71-C9209BEC4EDE}"/>
            </a:ext>
          </a:extLst>
        </xdr:cNvPr>
        <xdr:cNvSpPr txBox="1"/>
      </xdr:nvSpPr>
      <xdr:spPr>
        <a:xfrm>
          <a:off x="15298361" y="54927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31</xdr:row>
      <xdr:rowOff>141894</xdr:rowOff>
    </xdr:from>
    <xdr:ext cx="340478" cy="259045"/>
    <xdr:sp macro="" textlink="">
      <xdr:nvSpPr>
        <xdr:cNvPr id="421" name="n_2mainValue【認定こども園・幼稚園・保育所】&#10;有形固定資産減価償却率">
          <a:extLst>
            <a:ext uri="{FF2B5EF4-FFF2-40B4-BE49-F238E27FC236}">
              <a16:creationId xmlns:a16="http://schemas.microsoft.com/office/drawing/2014/main" id="{2DD3D5EA-3066-4084-9E2B-0495E9358F47}"/>
            </a:ext>
          </a:extLst>
        </xdr:cNvPr>
        <xdr:cNvSpPr txBox="1"/>
      </xdr:nvSpPr>
      <xdr:spPr>
        <a:xfrm>
          <a:off x="14422061" y="54568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31</xdr:row>
      <xdr:rowOff>105971</xdr:rowOff>
    </xdr:from>
    <xdr:ext cx="340478" cy="259045"/>
    <xdr:sp macro="" textlink="">
      <xdr:nvSpPr>
        <xdr:cNvPr id="422" name="n_3mainValue【認定こども園・幼稚園・保育所】&#10;有形固定資産減価償却率">
          <a:extLst>
            <a:ext uri="{FF2B5EF4-FFF2-40B4-BE49-F238E27FC236}">
              <a16:creationId xmlns:a16="http://schemas.microsoft.com/office/drawing/2014/main" id="{55A2A888-32E8-4216-9E8E-7D6557339F57}"/>
            </a:ext>
          </a:extLst>
        </xdr:cNvPr>
        <xdr:cNvSpPr txBox="1"/>
      </xdr:nvSpPr>
      <xdr:spPr>
        <a:xfrm>
          <a:off x="13533061" y="54209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3" name="正方形/長方形 422">
          <a:extLst>
            <a:ext uri="{FF2B5EF4-FFF2-40B4-BE49-F238E27FC236}">
              <a16:creationId xmlns:a16="http://schemas.microsoft.com/office/drawing/2014/main" id="{4503ACD6-8B2D-4EC6-AF1F-B8BC5C0E378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4" name="正方形/長方形 423">
          <a:extLst>
            <a:ext uri="{FF2B5EF4-FFF2-40B4-BE49-F238E27FC236}">
              <a16:creationId xmlns:a16="http://schemas.microsoft.com/office/drawing/2014/main" id="{9F6A253A-91B4-45CB-82F3-F732D12F8A3B}"/>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5" name="正方形/長方形 424">
          <a:extLst>
            <a:ext uri="{FF2B5EF4-FFF2-40B4-BE49-F238E27FC236}">
              <a16:creationId xmlns:a16="http://schemas.microsoft.com/office/drawing/2014/main" id="{223EB8DD-6557-4EED-BB61-2D0EDE7BA3E3}"/>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6" name="正方形/長方形 425">
          <a:extLst>
            <a:ext uri="{FF2B5EF4-FFF2-40B4-BE49-F238E27FC236}">
              <a16:creationId xmlns:a16="http://schemas.microsoft.com/office/drawing/2014/main" id="{E28A5D39-AC80-4EB1-8F36-5D3E1A902CAF}"/>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7" name="正方形/長方形 426">
          <a:extLst>
            <a:ext uri="{FF2B5EF4-FFF2-40B4-BE49-F238E27FC236}">
              <a16:creationId xmlns:a16="http://schemas.microsoft.com/office/drawing/2014/main" id="{DD3480E1-841E-4A8C-BDCA-EA171A6C938B}"/>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8" name="正方形/長方形 427">
          <a:extLst>
            <a:ext uri="{FF2B5EF4-FFF2-40B4-BE49-F238E27FC236}">
              <a16:creationId xmlns:a16="http://schemas.microsoft.com/office/drawing/2014/main" id="{0B199C86-90B7-4A30-A57C-B22A1707700D}"/>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9" name="正方形/長方形 428">
          <a:extLst>
            <a:ext uri="{FF2B5EF4-FFF2-40B4-BE49-F238E27FC236}">
              <a16:creationId xmlns:a16="http://schemas.microsoft.com/office/drawing/2014/main" id="{FDA426B0-9876-4195-BB1A-2976D38F192C}"/>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0" name="正方形/長方形 429">
          <a:extLst>
            <a:ext uri="{FF2B5EF4-FFF2-40B4-BE49-F238E27FC236}">
              <a16:creationId xmlns:a16="http://schemas.microsoft.com/office/drawing/2014/main" id="{D5981A3F-D0F1-4411-88F0-3686C2084A8F}"/>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1" name="テキスト ボックス 430">
          <a:extLst>
            <a:ext uri="{FF2B5EF4-FFF2-40B4-BE49-F238E27FC236}">
              <a16:creationId xmlns:a16="http://schemas.microsoft.com/office/drawing/2014/main" id="{C1B27149-0FA8-42E3-A52E-2DE376AA9F44}"/>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2" name="直線コネクタ 431">
          <a:extLst>
            <a:ext uri="{FF2B5EF4-FFF2-40B4-BE49-F238E27FC236}">
              <a16:creationId xmlns:a16="http://schemas.microsoft.com/office/drawing/2014/main" id="{D97B2B00-95B4-49FE-B085-1256EE57C909}"/>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133350</xdr:rowOff>
    </xdr:from>
    <xdr:to>
      <xdr:col>120</xdr:col>
      <xdr:colOff>114300</xdr:colOff>
      <xdr:row>42</xdr:row>
      <xdr:rowOff>133350</xdr:rowOff>
    </xdr:to>
    <xdr:cxnSp macro="">
      <xdr:nvCxnSpPr>
        <xdr:cNvPr id="433" name="直線コネクタ 432">
          <a:extLst>
            <a:ext uri="{FF2B5EF4-FFF2-40B4-BE49-F238E27FC236}">
              <a16:creationId xmlns:a16="http://schemas.microsoft.com/office/drawing/2014/main" id="{D0BAC843-2D38-4514-A154-2F8B4A2E4E9A}"/>
            </a:ext>
          </a:extLst>
        </xdr:cNvPr>
        <xdr:cNvCxnSpPr/>
      </xdr:nvCxnSpPr>
      <xdr:spPr>
        <a:xfrm>
          <a:off x="18288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162577</xdr:rowOff>
    </xdr:from>
    <xdr:ext cx="467179" cy="259045"/>
    <xdr:sp macro="" textlink="">
      <xdr:nvSpPr>
        <xdr:cNvPr id="434" name="テキスト ボックス 433">
          <a:extLst>
            <a:ext uri="{FF2B5EF4-FFF2-40B4-BE49-F238E27FC236}">
              <a16:creationId xmlns:a16="http://schemas.microsoft.com/office/drawing/2014/main" id="{369AD7AB-8989-49B6-8A56-9606B14D2023}"/>
            </a:ext>
          </a:extLst>
        </xdr:cNvPr>
        <xdr:cNvSpPr txBox="1"/>
      </xdr:nvSpPr>
      <xdr:spPr>
        <a:xfrm>
          <a:off x="17820821" y="719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19050</xdr:rowOff>
    </xdr:from>
    <xdr:to>
      <xdr:col>120</xdr:col>
      <xdr:colOff>114300</xdr:colOff>
      <xdr:row>41</xdr:row>
      <xdr:rowOff>19050</xdr:rowOff>
    </xdr:to>
    <xdr:cxnSp macro="">
      <xdr:nvCxnSpPr>
        <xdr:cNvPr id="435" name="直線コネクタ 434">
          <a:extLst>
            <a:ext uri="{FF2B5EF4-FFF2-40B4-BE49-F238E27FC236}">
              <a16:creationId xmlns:a16="http://schemas.microsoft.com/office/drawing/2014/main" id="{2DF1E9D0-F066-42D4-A97A-81F0D345CB60}"/>
            </a:ext>
          </a:extLst>
        </xdr:cNvPr>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48277</xdr:rowOff>
    </xdr:from>
    <xdr:ext cx="467179" cy="259045"/>
    <xdr:sp macro="" textlink="">
      <xdr:nvSpPr>
        <xdr:cNvPr id="436" name="テキスト ボックス 435">
          <a:extLst>
            <a:ext uri="{FF2B5EF4-FFF2-40B4-BE49-F238E27FC236}">
              <a16:creationId xmlns:a16="http://schemas.microsoft.com/office/drawing/2014/main" id="{17D7A58B-9277-4FA3-8F50-29AA0E6AB701}"/>
            </a:ext>
          </a:extLst>
        </xdr:cNvPr>
        <xdr:cNvSpPr txBox="1"/>
      </xdr:nvSpPr>
      <xdr:spPr>
        <a:xfrm>
          <a:off x="17820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76200</xdr:rowOff>
    </xdr:from>
    <xdr:to>
      <xdr:col>120</xdr:col>
      <xdr:colOff>114300</xdr:colOff>
      <xdr:row>39</xdr:row>
      <xdr:rowOff>76200</xdr:rowOff>
    </xdr:to>
    <xdr:cxnSp macro="">
      <xdr:nvCxnSpPr>
        <xdr:cNvPr id="437" name="直線コネクタ 436">
          <a:extLst>
            <a:ext uri="{FF2B5EF4-FFF2-40B4-BE49-F238E27FC236}">
              <a16:creationId xmlns:a16="http://schemas.microsoft.com/office/drawing/2014/main" id="{E83C950B-1AE1-46F8-85FB-55F312C3F7D3}"/>
            </a:ext>
          </a:extLst>
        </xdr:cNvPr>
        <xdr:cNvCxnSpPr/>
      </xdr:nvCxnSpPr>
      <xdr:spPr>
        <a:xfrm>
          <a:off x="18288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105427</xdr:rowOff>
    </xdr:from>
    <xdr:ext cx="467179" cy="259045"/>
    <xdr:sp macro="" textlink="">
      <xdr:nvSpPr>
        <xdr:cNvPr id="438" name="テキスト ボックス 437">
          <a:extLst>
            <a:ext uri="{FF2B5EF4-FFF2-40B4-BE49-F238E27FC236}">
              <a16:creationId xmlns:a16="http://schemas.microsoft.com/office/drawing/2014/main" id="{C6152E00-2307-47B4-B93A-C5F7622E9E8D}"/>
            </a:ext>
          </a:extLst>
        </xdr:cNvPr>
        <xdr:cNvSpPr txBox="1"/>
      </xdr:nvSpPr>
      <xdr:spPr>
        <a:xfrm>
          <a:off x="17820821" y="662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39" name="直線コネクタ 438">
          <a:extLst>
            <a:ext uri="{FF2B5EF4-FFF2-40B4-BE49-F238E27FC236}">
              <a16:creationId xmlns:a16="http://schemas.microsoft.com/office/drawing/2014/main" id="{C5F89459-CF8D-4064-86AC-1E3ED5BC6D78}"/>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40" name="テキスト ボックス 439">
          <a:extLst>
            <a:ext uri="{FF2B5EF4-FFF2-40B4-BE49-F238E27FC236}">
              <a16:creationId xmlns:a16="http://schemas.microsoft.com/office/drawing/2014/main" id="{C0C69A54-56A2-4BE2-BB26-4F62D1E4A605}"/>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19050</xdr:rowOff>
    </xdr:from>
    <xdr:to>
      <xdr:col>120</xdr:col>
      <xdr:colOff>114300</xdr:colOff>
      <xdr:row>36</xdr:row>
      <xdr:rowOff>19050</xdr:rowOff>
    </xdr:to>
    <xdr:cxnSp macro="">
      <xdr:nvCxnSpPr>
        <xdr:cNvPr id="441" name="直線コネクタ 440">
          <a:extLst>
            <a:ext uri="{FF2B5EF4-FFF2-40B4-BE49-F238E27FC236}">
              <a16:creationId xmlns:a16="http://schemas.microsoft.com/office/drawing/2014/main" id="{0E292E57-E6E6-4E6D-8B3B-36A0FA789305}"/>
            </a:ext>
          </a:extLst>
        </xdr:cNvPr>
        <xdr:cNvCxnSpPr/>
      </xdr:nvCxnSpPr>
      <xdr:spPr>
        <a:xfrm>
          <a:off x="18288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48277</xdr:rowOff>
    </xdr:from>
    <xdr:ext cx="467179" cy="259045"/>
    <xdr:sp macro="" textlink="">
      <xdr:nvSpPr>
        <xdr:cNvPr id="442" name="テキスト ボックス 441">
          <a:extLst>
            <a:ext uri="{FF2B5EF4-FFF2-40B4-BE49-F238E27FC236}">
              <a16:creationId xmlns:a16="http://schemas.microsoft.com/office/drawing/2014/main" id="{52F13808-2C4F-4D7B-90B6-EE5B15F16E73}"/>
            </a:ext>
          </a:extLst>
        </xdr:cNvPr>
        <xdr:cNvSpPr txBox="1"/>
      </xdr:nvSpPr>
      <xdr:spPr>
        <a:xfrm>
          <a:off x="17820821" y="604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443" name="直線コネクタ 442">
          <a:extLst>
            <a:ext uri="{FF2B5EF4-FFF2-40B4-BE49-F238E27FC236}">
              <a16:creationId xmlns:a16="http://schemas.microsoft.com/office/drawing/2014/main" id="{1BD1303E-CFA4-4FF4-A2BD-1B05106203BB}"/>
            </a:ext>
          </a:extLst>
        </xdr:cNvPr>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105427</xdr:rowOff>
    </xdr:from>
    <xdr:ext cx="467179" cy="259045"/>
    <xdr:sp macro="" textlink="">
      <xdr:nvSpPr>
        <xdr:cNvPr id="444" name="テキスト ボックス 443">
          <a:extLst>
            <a:ext uri="{FF2B5EF4-FFF2-40B4-BE49-F238E27FC236}">
              <a16:creationId xmlns:a16="http://schemas.microsoft.com/office/drawing/2014/main" id="{38983D7B-4406-4FD2-8188-AB58B0294C2E}"/>
            </a:ext>
          </a:extLst>
        </xdr:cNvPr>
        <xdr:cNvSpPr txBox="1"/>
      </xdr:nvSpPr>
      <xdr:spPr>
        <a:xfrm>
          <a:off x="17820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133350</xdr:rowOff>
    </xdr:from>
    <xdr:to>
      <xdr:col>120</xdr:col>
      <xdr:colOff>114300</xdr:colOff>
      <xdr:row>32</xdr:row>
      <xdr:rowOff>133350</xdr:rowOff>
    </xdr:to>
    <xdr:cxnSp macro="">
      <xdr:nvCxnSpPr>
        <xdr:cNvPr id="445" name="直線コネクタ 444">
          <a:extLst>
            <a:ext uri="{FF2B5EF4-FFF2-40B4-BE49-F238E27FC236}">
              <a16:creationId xmlns:a16="http://schemas.microsoft.com/office/drawing/2014/main" id="{41F99240-56F2-4820-A569-054CDC92EC87}"/>
            </a:ext>
          </a:extLst>
        </xdr:cNvPr>
        <xdr:cNvCxnSpPr/>
      </xdr:nvCxnSpPr>
      <xdr:spPr>
        <a:xfrm>
          <a:off x="18288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162577</xdr:rowOff>
    </xdr:from>
    <xdr:ext cx="467179" cy="259045"/>
    <xdr:sp macro="" textlink="">
      <xdr:nvSpPr>
        <xdr:cNvPr id="446" name="テキスト ボックス 445">
          <a:extLst>
            <a:ext uri="{FF2B5EF4-FFF2-40B4-BE49-F238E27FC236}">
              <a16:creationId xmlns:a16="http://schemas.microsoft.com/office/drawing/2014/main" id="{22B84952-86BC-4CC4-B8F5-3F68BD26B700}"/>
            </a:ext>
          </a:extLst>
        </xdr:cNvPr>
        <xdr:cNvSpPr txBox="1"/>
      </xdr:nvSpPr>
      <xdr:spPr>
        <a:xfrm>
          <a:off x="17820821" y="547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7" name="直線コネクタ 446">
          <a:extLst>
            <a:ext uri="{FF2B5EF4-FFF2-40B4-BE49-F238E27FC236}">
              <a16:creationId xmlns:a16="http://schemas.microsoft.com/office/drawing/2014/main" id="{6E965EAE-4729-4026-B6EC-7DC6E86280E8}"/>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8" name="テキスト ボックス 447">
          <a:extLst>
            <a:ext uri="{FF2B5EF4-FFF2-40B4-BE49-F238E27FC236}">
              <a16:creationId xmlns:a16="http://schemas.microsoft.com/office/drawing/2014/main" id="{1D0F24FD-1FC8-429C-8E44-017564923E1E}"/>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9" name="【認定こども園・幼稚園・保育所】&#10;一人当たり面積グラフ枠">
          <a:extLst>
            <a:ext uri="{FF2B5EF4-FFF2-40B4-BE49-F238E27FC236}">
              <a16:creationId xmlns:a16="http://schemas.microsoft.com/office/drawing/2014/main" id="{CDB7F2A7-FAC8-472B-98E8-B466CA02EC45}"/>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111442</xdr:rowOff>
    </xdr:from>
    <xdr:to>
      <xdr:col>116</xdr:col>
      <xdr:colOff>62864</xdr:colOff>
      <xdr:row>41</xdr:row>
      <xdr:rowOff>152400</xdr:rowOff>
    </xdr:to>
    <xdr:cxnSp macro="">
      <xdr:nvCxnSpPr>
        <xdr:cNvPr id="450" name="直線コネクタ 449">
          <a:extLst>
            <a:ext uri="{FF2B5EF4-FFF2-40B4-BE49-F238E27FC236}">
              <a16:creationId xmlns:a16="http://schemas.microsoft.com/office/drawing/2014/main" id="{8AF0BA30-F2A5-4C79-8F89-7CF049BC634E}"/>
            </a:ext>
          </a:extLst>
        </xdr:cNvPr>
        <xdr:cNvCxnSpPr/>
      </xdr:nvCxnSpPr>
      <xdr:spPr>
        <a:xfrm flipV="1">
          <a:off x="22160864" y="5940742"/>
          <a:ext cx="0" cy="12411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156227</xdr:rowOff>
    </xdr:from>
    <xdr:ext cx="469744" cy="259045"/>
    <xdr:sp macro="" textlink="">
      <xdr:nvSpPr>
        <xdr:cNvPr id="451" name="【認定こども園・幼稚園・保育所】&#10;一人当たり面積最小値テキスト">
          <a:extLst>
            <a:ext uri="{FF2B5EF4-FFF2-40B4-BE49-F238E27FC236}">
              <a16:creationId xmlns:a16="http://schemas.microsoft.com/office/drawing/2014/main" id="{472C6E2F-F207-43CB-83D8-C6B3148B88F9}"/>
            </a:ext>
          </a:extLst>
        </xdr:cNvPr>
        <xdr:cNvSpPr txBox="1"/>
      </xdr:nvSpPr>
      <xdr:spPr>
        <a:xfrm>
          <a:off x="22199600" y="718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152400</xdr:rowOff>
    </xdr:from>
    <xdr:to>
      <xdr:col>116</xdr:col>
      <xdr:colOff>152400</xdr:colOff>
      <xdr:row>41</xdr:row>
      <xdr:rowOff>152400</xdr:rowOff>
    </xdr:to>
    <xdr:cxnSp macro="">
      <xdr:nvCxnSpPr>
        <xdr:cNvPr id="452" name="直線コネクタ 451">
          <a:extLst>
            <a:ext uri="{FF2B5EF4-FFF2-40B4-BE49-F238E27FC236}">
              <a16:creationId xmlns:a16="http://schemas.microsoft.com/office/drawing/2014/main" id="{FB75C451-4D2E-40D1-B2F6-B32D61E31520}"/>
            </a:ext>
          </a:extLst>
        </xdr:cNvPr>
        <xdr:cNvCxnSpPr/>
      </xdr:nvCxnSpPr>
      <xdr:spPr>
        <a:xfrm>
          <a:off x="22072600" y="718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58119</xdr:rowOff>
    </xdr:from>
    <xdr:ext cx="469744" cy="259045"/>
    <xdr:sp macro="" textlink="">
      <xdr:nvSpPr>
        <xdr:cNvPr id="453" name="【認定こども園・幼稚園・保育所】&#10;一人当たり面積最大値テキスト">
          <a:extLst>
            <a:ext uri="{FF2B5EF4-FFF2-40B4-BE49-F238E27FC236}">
              <a16:creationId xmlns:a16="http://schemas.microsoft.com/office/drawing/2014/main" id="{7B03615B-ED93-4606-BB56-2B9B544AD7F0}"/>
            </a:ext>
          </a:extLst>
        </xdr:cNvPr>
        <xdr:cNvSpPr txBox="1"/>
      </xdr:nvSpPr>
      <xdr:spPr>
        <a:xfrm>
          <a:off x="22199600" y="5715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111442</xdr:rowOff>
    </xdr:from>
    <xdr:to>
      <xdr:col>116</xdr:col>
      <xdr:colOff>152400</xdr:colOff>
      <xdr:row>34</xdr:row>
      <xdr:rowOff>111442</xdr:rowOff>
    </xdr:to>
    <xdr:cxnSp macro="">
      <xdr:nvCxnSpPr>
        <xdr:cNvPr id="454" name="直線コネクタ 453">
          <a:extLst>
            <a:ext uri="{FF2B5EF4-FFF2-40B4-BE49-F238E27FC236}">
              <a16:creationId xmlns:a16="http://schemas.microsoft.com/office/drawing/2014/main" id="{657F7D7A-9B2A-4FCA-A6A5-58ACD08E58CF}"/>
            </a:ext>
          </a:extLst>
        </xdr:cNvPr>
        <xdr:cNvCxnSpPr/>
      </xdr:nvCxnSpPr>
      <xdr:spPr>
        <a:xfrm>
          <a:off x="22072600" y="5940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158132</xdr:rowOff>
    </xdr:from>
    <xdr:ext cx="469744" cy="259045"/>
    <xdr:sp macro="" textlink="">
      <xdr:nvSpPr>
        <xdr:cNvPr id="455" name="【認定こども園・幼稚園・保育所】&#10;一人当たり面積平均値テキスト">
          <a:extLst>
            <a:ext uri="{FF2B5EF4-FFF2-40B4-BE49-F238E27FC236}">
              <a16:creationId xmlns:a16="http://schemas.microsoft.com/office/drawing/2014/main" id="{CB38C8A2-0CBE-4EEE-9212-52C96B8CDEB8}"/>
            </a:ext>
          </a:extLst>
        </xdr:cNvPr>
        <xdr:cNvSpPr txBox="1"/>
      </xdr:nvSpPr>
      <xdr:spPr>
        <a:xfrm>
          <a:off x="22199600" y="68446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8255</xdr:rowOff>
    </xdr:from>
    <xdr:to>
      <xdr:col>116</xdr:col>
      <xdr:colOff>114300</xdr:colOff>
      <xdr:row>40</xdr:row>
      <xdr:rowOff>109855</xdr:rowOff>
    </xdr:to>
    <xdr:sp macro="" textlink="">
      <xdr:nvSpPr>
        <xdr:cNvPr id="456" name="フローチャート: 判断 455">
          <a:extLst>
            <a:ext uri="{FF2B5EF4-FFF2-40B4-BE49-F238E27FC236}">
              <a16:creationId xmlns:a16="http://schemas.microsoft.com/office/drawing/2014/main" id="{A7C77E18-91E8-4384-97A2-44DBC073D5B6}"/>
            </a:ext>
          </a:extLst>
        </xdr:cNvPr>
        <xdr:cNvSpPr/>
      </xdr:nvSpPr>
      <xdr:spPr>
        <a:xfrm>
          <a:off x="22110700" y="686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28257</xdr:rowOff>
    </xdr:from>
    <xdr:to>
      <xdr:col>112</xdr:col>
      <xdr:colOff>38100</xdr:colOff>
      <xdr:row>40</xdr:row>
      <xdr:rowOff>129857</xdr:rowOff>
    </xdr:to>
    <xdr:sp macro="" textlink="">
      <xdr:nvSpPr>
        <xdr:cNvPr id="457" name="フローチャート: 判断 456">
          <a:extLst>
            <a:ext uri="{FF2B5EF4-FFF2-40B4-BE49-F238E27FC236}">
              <a16:creationId xmlns:a16="http://schemas.microsoft.com/office/drawing/2014/main" id="{6B6E9C51-4F4E-44FA-BEAC-977A52165940}"/>
            </a:ext>
          </a:extLst>
        </xdr:cNvPr>
        <xdr:cNvSpPr/>
      </xdr:nvSpPr>
      <xdr:spPr>
        <a:xfrm>
          <a:off x="21272500" y="6886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35878</xdr:rowOff>
    </xdr:from>
    <xdr:to>
      <xdr:col>107</xdr:col>
      <xdr:colOff>101600</xdr:colOff>
      <xdr:row>40</xdr:row>
      <xdr:rowOff>137478</xdr:rowOff>
    </xdr:to>
    <xdr:sp macro="" textlink="">
      <xdr:nvSpPr>
        <xdr:cNvPr id="458" name="フローチャート: 判断 457">
          <a:extLst>
            <a:ext uri="{FF2B5EF4-FFF2-40B4-BE49-F238E27FC236}">
              <a16:creationId xmlns:a16="http://schemas.microsoft.com/office/drawing/2014/main" id="{6B4A6332-D254-45D4-A360-4E362BAEA17A}"/>
            </a:ext>
          </a:extLst>
        </xdr:cNvPr>
        <xdr:cNvSpPr/>
      </xdr:nvSpPr>
      <xdr:spPr>
        <a:xfrm>
          <a:off x="20383500" y="689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37782</xdr:rowOff>
    </xdr:from>
    <xdr:to>
      <xdr:col>102</xdr:col>
      <xdr:colOff>165100</xdr:colOff>
      <xdr:row>40</xdr:row>
      <xdr:rowOff>139382</xdr:rowOff>
    </xdr:to>
    <xdr:sp macro="" textlink="">
      <xdr:nvSpPr>
        <xdr:cNvPr id="459" name="フローチャート: 判断 458">
          <a:extLst>
            <a:ext uri="{FF2B5EF4-FFF2-40B4-BE49-F238E27FC236}">
              <a16:creationId xmlns:a16="http://schemas.microsoft.com/office/drawing/2014/main" id="{A8847980-C592-458A-B2C4-F4156FEAF219}"/>
            </a:ext>
          </a:extLst>
        </xdr:cNvPr>
        <xdr:cNvSpPr/>
      </xdr:nvSpPr>
      <xdr:spPr>
        <a:xfrm>
          <a:off x="19494500" y="6895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66357</xdr:rowOff>
    </xdr:from>
    <xdr:to>
      <xdr:col>98</xdr:col>
      <xdr:colOff>38100</xdr:colOff>
      <xdr:row>40</xdr:row>
      <xdr:rowOff>167957</xdr:rowOff>
    </xdr:to>
    <xdr:sp macro="" textlink="">
      <xdr:nvSpPr>
        <xdr:cNvPr id="460" name="フローチャート: 判断 459">
          <a:extLst>
            <a:ext uri="{FF2B5EF4-FFF2-40B4-BE49-F238E27FC236}">
              <a16:creationId xmlns:a16="http://schemas.microsoft.com/office/drawing/2014/main" id="{9ADB5312-B0AF-40E2-B4E5-FA2A7A5C6D10}"/>
            </a:ext>
          </a:extLst>
        </xdr:cNvPr>
        <xdr:cNvSpPr/>
      </xdr:nvSpPr>
      <xdr:spPr>
        <a:xfrm>
          <a:off x="18605500" y="692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1" name="テキスト ボックス 460">
          <a:extLst>
            <a:ext uri="{FF2B5EF4-FFF2-40B4-BE49-F238E27FC236}">
              <a16:creationId xmlns:a16="http://schemas.microsoft.com/office/drawing/2014/main" id="{A8536EEE-7A78-4877-AFFB-2E9A5F9B59F6}"/>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2" name="テキスト ボックス 461">
          <a:extLst>
            <a:ext uri="{FF2B5EF4-FFF2-40B4-BE49-F238E27FC236}">
              <a16:creationId xmlns:a16="http://schemas.microsoft.com/office/drawing/2014/main" id="{C2824C79-037D-43C0-90A2-28D17B775916}"/>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3" name="テキスト ボックス 462">
          <a:extLst>
            <a:ext uri="{FF2B5EF4-FFF2-40B4-BE49-F238E27FC236}">
              <a16:creationId xmlns:a16="http://schemas.microsoft.com/office/drawing/2014/main" id="{1723760D-9CB9-4781-8D23-E412EE5F51F5}"/>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4" name="テキスト ボックス 463">
          <a:extLst>
            <a:ext uri="{FF2B5EF4-FFF2-40B4-BE49-F238E27FC236}">
              <a16:creationId xmlns:a16="http://schemas.microsoft.com/office/drawing/2014/main" id="{BDE5DC18-0B5B-4762-B1EB-8108DC8A14F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5" name="テキスト ボックス 464">
          <a:extLst>
            <a:ext uri="{FF2B5EF4-FFF2-40B4-BE49-F238E27FC236}">
              <a16:creationId xmlns:a16="http://schemas.microsoft.com/office/drawing/2014/main" id="{0778BCF2-C2DE-44F5-9772-32BDDFB8922D}"/>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3493</xdr:rowOff>
    </xdr:from>
    <xdr:to>
      <xdr:col>116</xdr:col>
      <xdr:colOff>114300</xdr:colOff>
      <xdr:row>39</xdr:row>
      <xdr:rowOff>105093</xdr:rowOff>
    </xdr:to>
    <xdr:sp macro="" textlink="">
      <xdr:nvSpPr>
        <xdr:cNvPr id="466" name="楕円 465">
          <a:extLst>
            <a:ext uri="{FF2B5EF4-FFF2-40B4-BE49-F238E27FC236}">
              <a16:creationId xmlns:a16="http://schemas.microsoft.com/office/drawing/2014/main" id="{B4CFF052-6E9D-4832-BA8B-18C76AB39F50}"/>
            </a:ext>
          </a:extLst>
        </xdr:cNvPr>
        <xdr:cNvSpPr/>
      </xdr:nvSpPr>
      <xdr:spPr>
        <a:xfrm>
          <a:off x="22110700" y="669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26370</xdr:rowOff>
    </xdr:from>
    <xdr:ext cx="469744" cy="259045"/>
    <xdr:sp macro="" textlink="">
      <xdr:nvSpPr>
        <xdr:cNvPr id="467" name="【認定こども園・幼稚園・保育所】&#10;一人当たり面積該当値テキスト">
          <a:extLst>
            <a:ext uri="{FF2B5EF4-FFF2-40B4-BE49-F238E27FC236}">
              <a16:creationId xmlns:a16="http://schemas.microsoft.com/office/drawing/2014/main" id="{04090A94-34C4-482B-9E16-1A5F267851BE}"/>
            </a:ext>
          </a:extLst>
        </xdr:cNvPr>
        <xdr:cNvSpPr txBox="1"/>
      </xdr:nvSpPr>
      <xdr:spPr>
        <a:xfrm>
          <a:off x="22199600" y="6541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45403</xdr:rowOff>
    </xdr:from>
    <xdr:to>
      <xdr:col>112</xdr:col>
      <xdr:colOff>38100</xdr:colOff>
      <xdr:row>39</xdr:row>
      <xdr:rowOff>147003</xdr:rowOff>
    </xdr:to>
    <xdr:sp macro="" textlink="">
      <xdr:nvSpPr>
        <xdr:cNvPr id="468" name="楕円 467">
          <a:extLst>
            <a:ext uri="{FF2B5EF4-FFF2-40B4-BE49-F238E27FC236}">
              <a16:creationId xmlns:a16="http://schemas.microsoft.com/office/drawing/2014/main" id="{E7969461-295C-4B5E-9EEF-AAF939691F46}"/>
            </a:ext>
          </a:extLst>
        </xdr:cNvPr>
        <xdr:cNvSpPr/>
      </xdr:nvSpPr>
      <xdr:spPr>
        <a:xfrm>
          <a:off x="21272500" y="6731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54293</xdr:rowOff>
    </xdr:from>
    <xdr:to>
      <xdr:col>116</xdr:col>
      <xdr:colOff>63500</xdr:colOff>
      <xdr:row>39</xdr:row>
      <xdr:rowOff>96203</xdr:rowOff>
    </xdr:to>
    <xdr:cxnSp macro="">
      <xdr:nvCxnSpPr>
        <xdr:cNvPr id="469" name="直線コネクタ 468">
          <a:extLst>
            <a:ext uri="{FF2B5EF4-FFF2-40B4-BE49-F238E27FC236}">
              <a16:creationId xmlns:a16="http://schemas.microsoft.com/office/drawing/2014/main" id="{21D59056-120C-42CD-B54E-AA1E77593FF2}"/>
            </a:ext>
          </a:extLst>
        </xdr:cNvPr>
        <xdr:cNvCxnSpPr/>
      </xdr:nvCxnSpPr>
      <xdr:spPr>
        <a:xfrm flipV="1">
          <a:off x="21323300" y="6740843"/>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73025</xdr:rowOff>
    </xdr:from>
    <xdr:to>
      <xdr:col>107</xdr:col>
      <xdr:colOff>101600</xdr:colOff>
      <xdr:row>40</xdr:row>
      <xdr:rowOff>3175</xdr:rowOff>
    </xdr:to>
    <xdr:sp macro="" textlink="">
      <xdr:nvSpPr>
        <xdr:cNvPr id="470" name="楕円 469">
          <a:extLst>
            <a:ext uri="{FF2B5EF4-FFF2-40B4-BE49-F238E27FC236}">
              <a16:creationId xmlns:a16="http://schemas.microsoft.com/office/drawing/2014/main" id="{FA64A4BB-3ABD-46C9-921D-9477857753F2}"/>
            </a:ext>
          </a:extLst>
        </xdr:cNvPr>
        <xdr:cNvSpPr/>
      </xdr:nvSpPr>
      <xdr:spPr>
        <a:xfrm>
          <a:off x="20383500" y="675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96203</xdr:rowOff>
    </xdr:from>
    <xdr:to>
      <xdr:col>111</xdr:col>
      <xdr:colOff>177800</xdr:colOff>
      <xdr:row>39</xdr:row>
      <xdr:rowOff>123825</xdr:rowOff>
    </xdr:to>
    <xdr:cxnSp macro="">
      <xdr:nvCxnSpPr>
        <xdr:cNvPr id="471" name="直線コネクタ 470">
          <a:extLst>
            <a:ext uri="{FF2B5EF4-FFF2-40B4-BE49-F238E27FC236}">
              <a16:creationId xmlns:a16="http://schemas.microsoft.com/office/drawing/2014/main" id="{566A21BB-37A0-4647-8A64-B1EC4A0FA633}"/>
            </a:ext>
          </a:extLst>
        </xdr:cNvPr>
        <xdr:cNvCxnSpPr/>
      </xdr:nvCxnSpPr>
      <xdr:spPr>
        <a:xfrm flipV="1">
          <a:off x="20434300" y="6782753"/>
          <a:ext cx="889000" cy="2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33</xdr:row>
      <xdr:rowOff>76835</xdr:rowOff>
    </xdr:from>
    <xdr:to>
      <xdr:col>102</xdr:col>
      <xdr:colOff>165100</xdr:colOff>
      <xdr:row>34</xdr:row>
      <xdr:rowOff>6985</xdr:rowOff>
    </xdr:to>
    <xdr:sp macro="" textlink="">
      <xdr:nvSpPr>
        <xdr:cNvPr id="472" name="楕円 471">
          <a:extLst>
            <a:ext uri="{FF2B5EF4-FFF2-40B4-BE49-F238E27FC236}">
              <a16:creationId xmlns:a16="http://schemas.microsoft.com/office/drawing/2014/main" id="{217214E5-1EDD-432F-AB73-50BDD1B6B56F}"/>
            </a:ext>
          </a:extLst>
        </xdr:cNvPr>
        <xdr:cNvSpPr/>
      </xdr:nvSpPr>
      <xdr:spPr>
        <a:xfrm>
          <a:off x="19494500" y="573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33</xdr:row>
      <xdr:rowOff>127635</xdr:rowOff>
    </xdr:from>
    <xdr:to>
      <xdr:col>107</xdr:col>
      <xdr:colOff>50800</xdr:colOff>
      <xdr:row>39</xdr:row>
      <xdr:rowOff>123825</xdr:rowOff>
    </xdr:to>
    <xdr:cxnSp macro="">
      <xdr:nvCxnSpPr>
        <xdr:cNvPr id="473" name="直線コネクタ 472">
          <a:extLst>
            <a:ext uri="{FF2B5EF4-FFF2-40B4-BE49-F238E27FC236}">
              <a16:creationId xmlns:a16="http://schemas.microsoft.com/office/drawing/2014/main" id="{17E9D8B9-E3D4-4940-AB4A-541412704E89}"/>
            </a:ext>
          </a:extLst>
        </xdr:cNvPr>
        <xdr:cNvCxnSpPr/>
      </xdr:nvCxnSpPr>
      <xdr:spPr>
        <a:xfrm>
          <a:off x="19545300" y="5785485"/>
          <a:ext cx="889000" cy="1024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120984</xdr:rowOff>
    </xdr:from>
    <xdr:ext cx="469744" cy="259045"/>
    <xdr:sp macro="" textlink="">
      <xdr:nvSpPr>
        <xdr:cNvPr id="474" name="n_1aveValue【認定こども園・幼稚園・保育所】&#10;一人当たり面積">
          <a:extLst>
            <a:ext uri="{FF2B5EF4-FFF2-40B4-BE49-F238E27FC236}">
              <a16:creationId xmlns:a16="http://schemas.microsoft.com/office/drawing/2014/main" id="{C1B643E3-78F7-4E5D-BA31-51BF671D94DC}"/>
            </a:ext>
          </a:extLst>
        </xdr:cNvPr>
        <xdr:cNvSpPr txBox="1"/>
      </xdr:nvSpPr>
      <xdr:spPr>
        <a:xfrm>
          <a:off x="21075727" y="6978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128605</xdr:rowOff>
    </xdr:from>
    <xdr:ext cx="469744" cy="259045"/>
    <xdr:sp macro="" textlink="">
      <xdr:nvSpPr>
        <xdr:cNvPr id="475" name="n_2aveValue【認定こども園・幼稚園・保育所】&#10;一人当たり面積">
          <a:extLst>
            <a:ext uri="{FF2B5EF4-FFF2-40B4-BE49-F238E27FC236}">
              <a16:creationId xmlns:a16="http://schemas.microsoft.com/office/drawing/2014/main" id="{12E197ED-C024-4869-99BB-AD099719DE00}"/>
            </a:ext>
          </a:extLst>
        </xdr:cNvPr>
        <xdr:cNvSpPr txBox="1"/>
      </xdr:nvSpPr>
      <xdr:spPr>
        <a:xfrm>
          <a:off x="20199427" y="6986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130509</xdr:rowOff>
    </xdr:from>
    <xdr:ext cx="469744" cy="259045"/>
    <xdr:sp macro="" textlink="">
      <xdr:nvSpPr>
        <xdr:cNvPr id="476" name="n_3aveValue【認定こども園・幼稚園・保育所】&#10;一人当たり面積">
          <a:extLst>
            <a:ext uri="{FF2B5EF4-FFF2-40B4-BE49-F238E27FC236}">
              <a16:creationId xmlns:a16="http://schemas.microsoft.com/office/drawing/2014/main" id="{27F2F28A-5AD1-4B44-ABCA-F8C1DFD95E3A}"/>
            </a:ext>
          </a:extLst>
        </xdr:cNvPr>
        <xdr:cNvSpPr txBox="1"/>
      </xdr:nvSpPr>
      <xdr:spPr>
        <a:xfrm>
          <a:off x="19310427" y="6988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13034</xdr:rowOff>
    </xdr:from>
    <xdr:ext cx="469744" cy="259045"/>
    <xdr:sp macro="" textlink="">
      <xdr:nvSpPr>
        <xdr:cNvPr id="477" name="n_4aveValue【認定こども園・幼稚園・保育所】&#10;一人当たり面積">
          <a:extLst>
            <a:ext uri="{FF2B5EF4-FFF2-40B4-BE49-F238E27FC236}">
              <a16:creationId xmlns:a16="http://schemas.microsoft.com/office/drawing/2014/main" id="{A1759F21-EA90-4DD1-BDA5-E751E2DA1139}"/>
            </a:ext>
          </a:extLst>
        </xdr:cNvPr>
        <xdr:cNvSpPr txBox="1"/>
      </xdr:nvSpPr>
      <xdr:spPr>
        <a:xfrm>
          <a:off x="18421427" y="6699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163530</xdr:rowOff>
    </xdr:from>
    <xdr:ext cx="469744" cy="259045"/>
    <xdr:sp macro="" textlink="">
      <xdr:nvSpPr>
        <xdr:cNvPr id="478" name="n_1mainValue【認定こども園・幼稚園・保育所】&#10;一人当たり面積">
          <a:extLst>
            <a:ext uri="{FF2B5EF4-FFF2-40B4-BE49-F238E27FC236}">
              <a16:creationId xmlns:a16="http://schemas.microsoft.com/office/drawing/2014/main" id="{C7296FCA-085B-49AA-8C1A-F0FC0ED1B93D}"/>
            </a:ext>
          </a:extLst>
        </xdr:cNvPr>
        <xdr:cNvSpPr txBox="1"/>
      </xdr:nvSpPr>
      <xdr:spPr>
        <a:xfrm>
          <a:off x="21075727" y="6507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19702</xdr:rowOff>
    </xdr:from>
    <xdr:ext cx="469744" cy="259045"/>
    <xdr:sp macro="" textlink="">
      <xdr:nvSpPr>
        <xdr:cNvPr id="479" name="n_2mainValue【認定こども園・幼稚園・保育所】&#10;一人当たり面積">
          <a:extLst>
            <a:ext uri="{FF2B5EF4-FFF2-40B4-BE49-F238E27FC236}">
              <a16:creationId xmlns:a16="http://schemas.microsoft.com/office/drawing/2014/main" id="{2A78F054-F03C-429A-8742-A3C975A961E3}"/>
            </a:ext>
          </a:extLst>
        </xdr:cNvPr>
        <xdr:cNvSpPr txBox="1"/>
      </xdr:nvSpPr>
      <xdr:spPr>
        <a:xfrm>
          <a:off x="20199427" y="6534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32</xdr:row>
      <xdr:rowOff>23512</xdr:rowOff>
    </xdr:from>
    <xdr:ext cx="469744" cy="259045"/>
    <xdr:sp macro="" textlink="">
      <xdr:nvSpPr>
        <xdr:cNvPr id="480" name="n_3mainValue【認定こども園・幼稚園・保育所】&#10;一人当たり面積">
          <a:extLst>
            <a:ext uri="{FF2B5EF4-FFF2-40B4-BE49-F238E27FC236}">
              <a16:creationId xmlns:a16="http://schemas.microsoft.com/office/drawing/2014/main" id="{7DCB0264-17C9-4D0E-8847-C5AC7DE7C64F}"/>
            </a:ext>
          </a:extLst>
        </xdr:cNvPr>
        <xdr:cNvSpPr txBox="1"/>
      </xdr:nvSpPr>
      <xdr:spPr>
        <a:xfrm>
          <a:off x="19310427" y="5509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1" name="正方形/長方形 480">
          <a:extLst>
            <a:ext uri="{FF2B5EF4-FFF2-40B4-BE49-F238E27FC236}">
              <a16:creationId xmlns:a16="http://schemas.microsoft.com/office/drawing/2014/main" id="{99E1A81A-8563-4939-BD3B-0D3D135DB473}"/>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2" name="正方形/長方形 481">
          <a:extLst>
            <a:ext uri="{FF2B5EF4-FFF2-40B4-BE49-F238E27FC236}">
              <a16:creationId xmlns:a16="http://schemas.microsoft.com/office/drawing/2014/main" id="{CEC7A81D-FA69-4CEB-BF11-5BD673412BA6}"/>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3" name="正方形/長方形 482">
          <a:extLst>
            <a:ext uri="{FF2B5EF4-FFF2-40B4-BE49-F238E27FC236}">
              <a16:creationId xmlns:a16="http://schemas.microsoft.com/office/drawing/2014/main" id="{D068A022-3B39-426F-A18F-AA3B06FC230B}"/>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4" name="正方形/長方形 483">
          <a:extLst>
            <a:ext uri="{FF2B5EF4-FFF2-40B4-BE49-F238E27FC236}">
              <a16:creationId xmlns:a16="http://schemas.microsoft.com/office/drawing/2014/main" id="{A18EC56A-998F-4684-AF36-3AE5206B8FAF}"/>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5" name="正方形/長方形 484">
          <a:extLst>
            <a:ext uri="{FF2B5EF4-FFF2-40B4-BE49-F238E27FC236}">
              <a16:creationId xmlns:a16="http://schemas.microsoft.com/office/drawing/2014/main" id="{BE6A25A2-6E20-4C64-A417-C4D8B230BA19}"/>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6" name="正方形/長方形 485">
          <a:extLst>
            <a:ext uri="{FF2B5EF4-FFF2-40B4-BE49-F238E27FC236}">
              <a16:creationId xmlns:a16="http://schemas.microsoft.com/office/drawing/2014/main" id="{418BAF9F-51F2-4A0E-9F66-5F377A801F15}"/>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7" name="正方形/長方形 486">
          <a:extLst>
            <a:ext uri="{FF2B5EF4-FFF2-40B4-BE49-F238E27FC236}">
              <a16:creationId xmlns:a16="http://schemas.microsoft.com/office/drawing/2014/main" id="{EA9FD6A5-58AF-427C-989C-50AC53664F54}"/>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8" name="正方形/長方形 487">
          <a:extLst>
            <a:ext uri="{FF2B5EF4-FFF2-40B4-BE49-F238E27FC236}">
              <a16:creationId xmlns:a16="http://schemas.microsoft.com/office/drawing/2014/main" id="{25D669FD-864F-4D68-86D9-740FD24D2FE9}"/>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9" name="テキスト ボックス 488">
          <a:extLst>
            <a:ext uri="{FF2B5EF4-FFF2-40B4-BE49-F238E27FC236}">
              <a16:creationId xmlns:a16="http://schemas.microsoft.com/office/drawing/2014/main" id="{70576B35-7775-4FB1-8290-A139913052D8}"/>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0" name="直線コネクタ 489">
          <a:extLst>
            <a:ext uri="{FF2B5EF4-FFF2-40B4-BE49-F238E27FC236}">
              <a16:creationId xmlns:a16="http://schemas.microsoft.com/office/drawing/2014/main" id="{96059C58-823C-4B68-BC3C-54D0653D6918}"/>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1" name="テキスト ボックス 490">
          <a:extLst>
            <a:ext uri="{FF2B5EF4-FFF2-40B4-BE49-F238E27FC236}">
              <a16:creationId xmlns:a16="http://schemas.microsoft.com/office/drawing/2014/main" id="{C8AB469B-647F-4BFE-B03C-11622CC06B83}"/>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92" name="直線コネクタ 491">
          <a:extLst>
            <a:ext uri="{FF2B5EF4-FFF2-40B4-BE49-F238E27FC236}">
              <a16:creationId xmlns:a16="http://schemas.microsoft.com/office/drawing/2014/main" id="{41EDC88B-6BB6-40E6-8CED-2F66508183DD}"/>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93" name="テキスト ボックス 492">
          <a:extLst>
            <a:ext uri="{FF2B5EF4-FFF2-40B4-BE49-F238E27FC236}">
              <a16:creationId xmlns:a16="http://schemas.microsoft.com/office/drawing/2014/main" id="{6FA19EBA-0780-4B55-BC77-AC8A20AE59CA}"/>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94" name="直線コネクタ 493">
          <a:extLst>
            <a:ext uri="{FF2B5EF4-FFF2-40B4-BE49-F238E27FC236}">
              <a16:creationId xmlns:a16="http://schemas.microsoft.com/office/drawing/2014/main" id="{2A0A1608-765A-472F-B847-F55B33E9A4A8}"/>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95" name="テキスト ボックス 494">
          <a:extLst>
            <a:ext uri="{FF2B5EF4-FFF2-40B4-BE49-F238E27FC236}">
              <a16:creationId xmlns:a16="http://schemas.microsoft.com/office/drawing/2014/main" id="{25A7C263-C10D-4D18-BB8C-58A840ED5604}"/>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96" name="直線コネクタ 495">
          <a:extLst>
            <a:ext uri="{FF2B5EF4-FFF2-40B4-BE49-F238E27FC236}">
              <a16:creationId xmlns:a16="http://schemas.microsoft.com/office/drawing/2014/main" id="{373678E5-2517-4B8B-92F6-6DA16C805B1B}"/>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97" name="テキスト ボックス 496">
          <a:extLst>
            <a:ext uri="{FF2B5EF4-FFF2-40B4-BE49-F238E27FC236}">
              <a16:creationId xmlns:a16="http://schemas.microsoft.com/office/drawing/2014/main" id="{388837C8-A727-45DD-9039-B0E32BD53FF6}"/>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98" name="直線コネクタ 497">
          <a:extLst>
            <a:ext uri="{FF2B5EF4-FFF2-40B4-BE49-F238E27FC236}">
              <a16:creationId xmlns:a16="http://schemas.microsoft.com/office/drawing/2014/main" id="{08DE1842-0222-4E5C-84D9-41804E8677C1}"/>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99" name="テキスト ボックス 498">
          <a:extLst>
            <a:ext uri="{FF2B5EF4-FFF2-40B4-BE49-F238E27FC236}">
              <a16:creationId xmlns:a16="http://schemas.microsoft.com/office/drawing/2014/main" id="{D8A03130-4956-4EBD-AA81-ECD8124C5D6D}"/>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00" name="直線コネクタ 499">
          <a:extLst>
            <a:ext uri="{FF2B5EF4-FFF2-40B4-BE49-F238E27FC236}">
              <a16:creationId xmlns:a16="http://schemas.microsoft.com/office/drawing/2014/main" id="{6253C452-FDE3-4A04-9B68-308DC098DD19}"/>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01" name="テキスト ボックス 500">
          <a:extLst>
            <a:ext uri="{FF2B5EF4-FFF2-40B4-BE49-F238E27FC236}">
              <a16:creationId xmlns:a16="http://schemas.microsoft.com/office/drawing/2014/main" id="{76EE6C13-0561-4785-91B2-AEEA4D9E99F7}"/>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2" name="直線コネクタ 501">
          <a:extLst>
            <a:ext uri="{FF2B5EF4-FFF2-40B4-BE49-F238E27FC236}">
              <a16:creationId xmlns:a16="http://schemas.microsoft.com/office/drawing/2014/main" id="{775F7380-FEAB-4903-8479-25B604E9C971}"/>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03" name="テキスト ボックス 502">
          <a:extLst>
            <a:ext uri="{FF2B5EF4-FFF2-40B4-BE49-F238E27FC236}">
              <a16:creationId xmlns:a16="http://schemas.microsoft.com/office/drawing/2014/main" id="{486771DD-6541-45D1-9BFD-D13CCDB60388}"/>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4" name="【学校施設】&#10;有形固定資産減価償却率グラフ枠">
          <a:extLst>
            <a:ext uri="{FF2B5EF4-FFF2-40B4-BE49-F238E27FC236}">
              <a16:creationId xmlns:a16="http://schemas.microsoft.com/office/drawing/2014/main" id="{C59FCA6B-CE4C-405C-AF41-8BB462851B47}"/>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120015</xdr:rowOff>
    </xdr:from>
    <xdr:to>
      <xdr:col>85</xdr:col>
      <xdr:colOff>126364</xdr:colOff>
      <xdr:row>64</xdr:row>
      <xdr:rowOff>66675</xdr:rowOff>
    </xdr:to>
    <xdr:cxnSp macro="">
      <xdr:nvCxnSpPr>
        <xdr:cNvPr id="505" name="直線コネクタ 504">
          <a:extLst>
            <a:ext uri="{FF2B5EF4-FFF2-40B4-BE49-F238E27FC236}">
              <a16:creationId xmlns:a16="http://schemas.microsoft.com/office/drawing/2014/main" id="{7DFC81EB-49FC-4B4C-AB46-C5C3DA741C89}"/>
            </a:ext>
          </a:extLst>
        </xdr:cNvPr>
        <xdr:cNvCxnSpPr/>
      </xdr:nvCxnSpPr>
      <xdr:spPr>
        <a:xfrm flipV="1">
          <a:off x="16318864" y="9549765"/>
          <a:ext cx="0" cy="1489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70502</xdr:rowOff>
    </xdr:from>
    <xdr:ext cx="405111" cy="259045"/>
    <xdr:sp macro="" textlink="">
      <xdr:nvSpPr>
        <xdr:cNvPr id="506" name="【学校施設】&#10;有形固定資産減価償却率最小値テキスト">
          <a:extLst>
            <a:ext uri="{FF2B5EF4-FFF2-40B4-BE49-F238E27FC236}">
              <a16:creationId xmlns:a16="http://schemas.microsoft.com/office/drawing/2014/main" id="{D44193FB-EBD9-41BC-AB6A-8EF1E69CF084}"/>
            </a:ext>
          </a:extLst>
        </xdr:cNvPr>
        <xdr:cNvSpPr txBox="1"/>
      </xdr:nvSpPr>
      <xdr:spPr>
        <a:xfrm>
          <a:off x="16357600" y="1104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66675</xdr:rowOff>
    </xdr:from>
    <xdr:to>
      <xdr:col>86</xdr:col>
      <xdr:colOff>25400</xdr:colOff>
      <xdr:row>64</xdr:row>
      <xdr:rowOff>66675</xdr:rowOff>
    </xdr:to>
    <xdr:cxnSp macro="">
      <xdr:nvCxnSpPr>
        <xdr:cNvPr id="507" name="直線コネクタ 506">
          <a:extLst>
            <a:ext uri="{FF2B5EF4-FFF2-40B4-BE49-F238E27FC236}">
              <a16:creationId xmlns:a16="http://schemas.microsoft.com/office/drawing/2014/main" id="{35867D32-5B55-4126-9008-EDD68954DF47}"/>
            </a:ext>
          </a:extLst>
        </xdr:cNvPr>
        <xdr:cNvCxnSpPr/>
      </xdr:nvCxnSpPr>
      <xdr:spPr>
        <a:xfrm>
          <a:off x="16230600" y="1103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66692</xdr:rowOff>
    </xdr:from>
    <xdr:ext cx="405111" cy="259045"/>
    <xdr:sp macro="" textlink="">
      <xdr:nvSpPr>
        <xdr:cNvPr id="508" name="【学校施設】&#10;有形固定資産減価償却率最大値テキスト">
          <a:extLst>
            <a:ext uri="{FF2B5EF4-FFF2-40B4-BE49-F238E27FC236}">
              <a16:creationId xmlns:a16="http://schemas.microsoft.com/office/drawing/2014/main" id="{65C87E71-9F95-4639-A2F6-A875CF96AC90}"/>
            </a:ext>
          </a:extLst>
        </xdr:cNvPr>
        <xdr:cNvSpPr txBox="1"/>
      </xdr:nvSpPr>
      <xdr:spPr>
        <a:xfrm>
          <a:off x="16357600" y="932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120015</xdr:rowOff>
    </xdr:from>
    <xdr:to>
      <xdr:col>86</xdr:col>
      <xdr:colOff>25400</xdr:colOff>
      <xdr:row>55</xdr:row>
      <xdr:rowOff>120015</xdr:rowOff>
    </xdr:to>
    <xdr:cxnSp macro="">
      <xdr:nvCxnSpPr>
        <xdr:cNvPr id="509" name="直線コネクタ 508">
          <a:extLst>
            <a:ext uri="{FF2B5EF4-FFF2-40B4-BE49-F238E27FC236}">
              <a16:creationId xmlns:a16="http://schemas.microsoft.com/office/drawing/2014/main" id="{AFECBE71-3B6F-4656-887E-A272780D975F}"/>
            </a:ext>
          </a:extLst>
        </xdr:cNvPr>
        <xdr:cNvCxnSpPr/>
      </xdr:nvCxnSpPr>
      <xdr:spPr>
        <a:xfrm>
          <a:off x="16230600" y="9549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2557</xdr:rowOff>
    </xdr:from>
    <xdr:ext cx="405111" cy="259045"/>
    <xdr:sp macro="" textlink="">
      <xdr:nvSpPr>
        <xdr:cNvPr id="510" name="【学校施設】&#10;有形固定資産減価償却率平均値テキスト">
          <a:extLst>
            <a:ext uri="{FF2B5EF4-FFF2-40B4-BE49-F238E27FC236}">
              <a16:creationId xmlns:a16="http://schemas.microsoft.com/office/drawing/2014/main" id="{4796E938-653E-492C-831A-E3B49D69099C}"/>
            </a:ext>
          </a:extLst>
        </xdr:cNvPr>
        <xdr:cNvSpPr txBox="1"/>
      </xdr:nvSpPr>
      <xdr:spPr>
        <a:xfrm>
          <a:off x="16357600" y="10118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151130</xdr:rowOff>
    </xdr:from>
    <xdr:to>
      <xdr:col>85</xdr:col>
      <xdr:colOff>177800</xdr:colOff>
      <xdr:row>60</xdr:row>
      <xdr:rowOff>81280</xdr:rowOff>
    </xdr:to>
    <xdr:sp macro="" textlink="">
      <xdr:nvSpPr>
        <xdr:cNvPr id="511" name="フローチャート: 判断 510">
          <a:extLst>
            <a:ext uri="{FF2B5EF4-FFF2-40B4-BE49-F238E27FC236}">
              <a16:creationId xmlns:a16="http://schemas.microsoft.com/office/drawing/2014/main" id="{D200396B-FB29-447B-BA11-2A7FF01B9985}"/>
            </a:ext>
          </a:extLst>
        </xdr:cNvPr>
        <xdr:cNvSpPr/>
      </xdr:nvSpPr>
      <xdr:spPr>
        <a:xfrm>
          <a:off x="162687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128270</xdr:rowOff>
    </xdr:from>
    <xdr:to>
      <xdr:col>81</xdr:col>
      <xdr:colOff>101600</xdr:colOff>
      <xdr:row>60</xdr:row>
      <xdr:rowOff>58420</xdr:rowOff>
    </xdr:to>
    <xdr:sp macro="" textlink="">
      <xdr:nvSpPr>
        <xdr:cNvPr id="512" name="フローチャート: 判断 511">
          <a:extLst>
            <a:ext uri="{FF2B5EF4-FFF2-40B4-BE49-F238E27FC236}">
              <a16:creationId xmlns:a16="http://schemas.microsoft.com/office/drawing/2014/main" id="{05507733-3A3E-4CD6-A791-1F5110D52C0B}"/>
            </a:ext>
          </a:extLst>
        </xdr:cNvPr>
        <xdr:cNvSpPr/>
      </xdr:nvSpPr>
      <xdr:spPr>
        <a:xfrm>
          <a:off x="15430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57785</xdr:rowOff>
    </xdr:from>
    <xdr:to>
      <xdr:col>76</xdr:col>
      <xdr:colOff>165100</xdr:colOff>
      <xdr:row>59</xdr:row>
      <xdr:rowOff>159385</xdr:rowOff>
    </xdr:to>
    <xdr:sp macro="" textlink="">
      <xdr:nvSpPr>
        <xdr:cNvPr id="513" name="フローチャート: 判断 512">
          <a:extLst>
            <a:ext uri="{FF2B5EF4-FFF2-40B4-BE49-F238E27FC236}">
              <a16:creationId xmlns:a16="http://schemas.microsoft.com/office/drawing/2014/main" id="{5C636C87-C777-4A0D-B9C5-EC252782E860}"/>
            </a:ext>
          </a:extLst>
        </xdr:cNvPr>
        <xdr:cNvSpPr/>
      </xdr:nvSpPr>
      <xdr:spPr>
        <a:xfrm>
          <a:off x="14541500" y="1017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76835</xdr:rowOff>
    </xdr:from>
    <xdr:to>
      <xdr:col>72</xdr:col>
      <xdr:colOff>38100</xdr:colOff>
      <xdr:row>60</xdr:row>
      <xdr:rowOff>6985</xdr:rowOff>
    </xdr:to>
    <xdr:sp macro="" textlink="">
      <xdr:nvSpPr>
        <xdr:cNvPr id="514" name="フローチャート: 判断 513">
          <a:extLst>
            <a:ext uri="{FF2B5EF4-FFF2-40B4-BE49-F238E27FC236}">
              <a16:creationId xmlns:a16="http://schemas.microsoft.com/office/drawing/2014/main" id="{9ADBAE1C-6F17-4A76-A882-D662FB09376B}"/>
            </a:ext>
          </a:extLst>
        </xdr:cNvPr>
        <xdr:cNvSpPr/>
      </xdr:nvSpPr>
      <xdr:spPr>
        <a:xfrm>
          <a:off x="13652500" y="1019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50165</xdr:rowOff>
    </xdr:from>
    <xdr:to>
      <xdr:col>67</xdr:col>
      <xdr:colOff>101600</xdr:colOff>
      <xdr:row>59</xdr:row>
      <xdr:rowOff>151765</xdr:rowOff>
    </xdr:to>
    <xdr:sp macro="" textlink="">
      <xdr:nvSpPr>
        <xdr:cNvPr id="515" name="フローチャート: 判断 514">
          <a:extLst>
            <a:ext uri="{FF2B5EF4-FFF2-40B4-BE49-F238E27FC236}">
              <a16:creationId xmlns:a16="http://schemas.microsoft.com/office/drawing/2014/main" id="{7230163C-58FB-4369-B010-10F06715EC8B}"/>
            </a:ext>
          </a:extLst>
        </xdr:cNvPr>
        <xdr:cNvSpPr/>
      </xdr:nvSpPr>
      <xdr:spPr>
        <a:xfrm>
          <a:off x="12763500" y="1016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6" name="テキスト ボックス 515">
          <a:extLst>
            <a:ext uri="{FF2B5EF4-FFF2-40B4-BE49-F238E27FC236}">
              <a16:creationId xmlns:a16="http://schemas.microsoft.com/office/drawing/2014/main" id="{D2043EE7-0B54-494F-B54C-A9FEEEC3539C}"/>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7" name="テキスト ボックス 516">
          <a:extLst>
            <a:ext uri="{FF2B5EF4-FFF2-40B4-BE49-F238E27FC236}">
              <a16:creationId xmlns:a16="http://schemas.microsoft.com/office/drawing/2014/main" id="{291277F3-3ECD-4AB7-AF90-BC041DE4C24E}"/>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8" name="テキスト ボックス 517">
          <a:extLst>
            <a:ext uri="{FF2B5EF4-FFF2-40B4-BE49-F238E27FC236}">
              <a16:creationId xmlns:a16="http://schemas.microsoft.com/office/drawing/2014/main" id="{F07346F3-C3C1-4B9B-B206-95617A7E8049}"/>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9" name="テキスト ボックス 518">
          <a:extLst>
            <a:ext uri="{FF2B5EF4-FFF2-40B4-BE49-F238E27FC236}">
              <a16:creationId xmlns:a16="http://schemas.microsoft.com/office/drawing/2014/main" id="{67273E56-455D-400D-ACE2-D7D71D1DAE5F}"/>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0" name="テキスト ボックス 519">
          <a:extLst>
            <a:ext uri="{FF2B5EF4-FFF2-40B4-BE49-F238E27FC236}">
              <a16:creationId xmlns:a16="http://schemas.microsoft.com/office/drawing/2014/main" id="{DE7E9025-72E8-447F-87F4-50BD5FCC78FA}"/>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164465</xdr:rowOff>
    </xdr:from>
    <xdr:to>
      <xdr:col>85</xdr:col>
      <xdr:colOff>177800</xdr:colOff>
      <xdr:row>60</xdr:row>
      <xdr:rowOff>94615</xdr:rowOff>
    </xdr:to>
    <xdr:sp macro="" textlink="">
      <xdr:nvSpPr>
        <xdr:cNvPr id="521" name="楕円 520">
          <a:extLst>
            <a:ext uri="{FF2B5EF4-FFF2-40B4-BE49-F238E27FC236}">
              <a16:creationId xmlns:a16="http://schemas.microsoft.com/office/drawing/2014/main" id="{7A7AE8CC-B032-4FCB-8C6A-04CE7B1D3674}"/>
            </a:ext>
          </a:extLst>
        </xdr:cNvPr>
        <xdr:cNvSpPr/>
      </xdr:nvSpPr>
      <xdr:spPr>
        <a:xfrm>
          <a:off x="16268700" y="1028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142892</xdr:rowOff>
    </xdr:from>
    <xdr:ext cx="405111" cy="259045"/>
    <xdr:sp macro="" textlink="">
      <xdr:nvSpPr>
        <xdr:cNvPr id="522" name="【学校施設】&#10;有形固定資産減価償却率該当値テキスト">
          <a:extLst>
            <a:ext uri="{FF2B5EF4-FFF2-40B4-BE49-F238E27FC236}">
              <a16:creationId xmlns:a16="http://schemas.microsoft.com/office/drawing/2014/main" id="{1922E63F-244E-4699-9F72-F64373503277}"/>
            </a:ext>
          </a:extLst>
        </xdr:cNvPr>
        <xdr:cNvSpPr txBox="1"/>
      </xdr:nvSpPr>
      <xdr:spPr>
        <a:xfrm>
          <a:off x="16357600" y="10258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128270</xdr:rowOff>
    </xdr:from>
    <xdr:to>
      <xdr:col>81</xdr:col>
      <xdr:colOff>101600</xdr:colOff>
      <xdr:row>60</xdr:row>
      <xdr:rowOff>58420</xdr:rowOff>
    </xdr:to>
    <xdr:sp macro="" textlink="">
      <xdr:nvSpPr>
        <xdr:cNvPr id="523" name="楕円 522">
          <a:extLst>
            <a:ext uri="{FF2B5EF4-FFF2-40B4-BE49-F238E27FC236}">
              <a16:creationId xmlns:a16="http://schemas.microsoft.com/office/drawing/2014/main" id="{CDA2CBA8-550B-414F-BCA9-2EC6FC0FF223}"/>
            </a:ext>
          </a:extLst>
        </xdr:cNvPr>
        <xdr:cNvSpPr/>
      </xdr:nvSpPr>
      <xdr:spPr>
        <a:xfrm>
          <a:off x="15430500" y="1024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7620</xdr:rowOff>
    </xdr:from>
    <xdr:to>
      <xdr:col>85</xdr:col>
      <xdr:colOff>127000</xdr:colOff>
      <xdr:row>60</xdr:row>
      <xdr:rowOff>43815</xdr:rowOff>
    </xdr:to>
    <xdr:cxnSp macro="">
      <xdr:nvCxnSpPr>
        <xdr:cNvPr id="524" name="直線コネクタ 523">
          <a:extLst>
            <a:ext uri="{FF2B5EF4-FFF2-40B4-BE49-F238E27FC236}">
              <a16:creationId xmlns:a16="http://schemas.microsoft.com/office/drawing/2014/main" id="{2E57BD00-CEB4-443D-8363-3D58F1ED24DB}"/>
            </a:ext>
          </a:extLst>
        </xdr:cNvPr>
        <xdr:cNvCxnSpPr/>
      </xdr:nvCxnSpPr>
      <xdr:spPr>
        <a:xfrm>
          <a:off x="15481300" y="1029462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88265</xdr:rowOff>
    </xdr:from>
    <xdr:to>
      <xdr:col>76</xdr:col>
      <xdr:colOff>165100</xdr:colOff>
      <xdr:row>60</xdr:row>
      <xdr:rowOff>18415</xdr:rowOff>
    </xdr:to>
    <xdr:sp macro="" textlink="">
      <xdr:nvSpPr>
        <xdr:cNvPr id="525" name="楕円 524">
          <a:extLst>
            <a:ext uri="{FF2B5EF4-FFF2-40B4-BE49-F238E27FC236}">
              <a16:creationId xmlns:a16="http://schemas.microsoft.com/office/drawing/2014/main" id="{7663DB71-247E-4C47-921B-08063093E09F}"/>
            </a:ext>
          </a:extLst>
        </xdr:cNvPr>
        <xdr:cNvSpPr/>
      </xdr:nvSpPr>
      <xdr:spPr>
        <a:xfrm>
          <a:off x="14541500" y="1020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139065</xdr:rowOff>
    </xdr:from>
    <xdr:to>
      <xdr:col>81</xdr:col>
      <xdr:colOff>50800</xdr:colOff>
      <xdr:row>60</xdr:row>
      <xdr:rowOff>7620</xdr:rowOff>
    </xdr:to>
    <xdr:cxnSp macro="">
      <xdr:nvCxnSpPr>
        <xdr:cNvPr id="526" name="直線コネクタ 525">
          <a:extLst>
            <a:ext uri="{FF2B5EF4-FFF2-40B4-BE49-F238E27FC236}">
              <a16:creationId xmlns:a16="http://schemas.microsoft.com/office/drawing/2014/main" id="{0F17B512-FB22-4AD2-BDAA-2F46710A86F0}"/>
            </a:ext>
          </a:extLst>
        </xdr:cNvPr>
        <xdr:cNvCxnSpPr/>
      </xdr:nvCxnSpPr>
      <xdr:spPr>
        <a:xfrm>
          <a:off x="14592300" y="1025461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160655</xdr:rowOff>
    </xdr:from>
    <xdr:to>
      <xdr:col>72</xdr:col>
      <xdr:colOff>38100</xdr:colOff>
      <xdr:row>56</xdr:row>
      <xdr:rowOff>90805</xdr:rowOff>
    </xdr:to>
    <xdr:sp macro="" textlink="">
      <xdr:nvSpPr>
        <xdr:cNvPr id="527" name="楕円 526">
          <a:extLst>
            <a:ext uri="{FF2B5EF4-FFF2-40B4-BE49-F238E27FC236}">
              <a16:creationId xmlns:a16="http://schemas.microsoft.com/office/drawing/2014/main" id="{3696FEAF-CEE8-4A65-A4DE-F58AD8DE8586}"/>
            </a:ext>
          </a:extLst>
        </xdr:cNvPr>
        <xdr:cNvSpPr/>
      </xdr:nvSpPr>
      <xdr:spPr>
        <a:xfrm>
          <a:off x="13652500" y="95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40005</xdr:rowOff>
    </xdr:from>
    <xdr:to>
      <xdr:col>76</xdr:col>
      <xdr:colOff>114300</xdr:colOff>
      <xdr:row>59</xdr:row>
      <xdr:rowOff>139065</xdr:rowOff>
    </xdr:to>
    <xdr:cxnSp macro="">
      <xdr:nvCxnSpPr>
        <xdr:cNvPr id="528" name="直線コネクタ 527">
          <a:extLst>
            <a:ext uri="{FF2B5EF4-FFF2-40B4-BE49-F238E27FC236}">
              <a16:creationId xmlns:a16="http://schemas.microsoft.com/office/drawing/2014/main" id="{E579AD54-FC5F-4EE1-BCD6-3D647C0248BB}"/>
            </a:ext>
          </a:extLst>
        </xdr:cNvPr>
        <xdr:cNvCxnSpPr/>
      </xdr:nvCxnSpPr>
      <xdr:spPr>
        <a:xfrm>
          <a:off x="13703300" y="9641205"/>
          <a:ext cx="889000" cy="613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49547</xdr:rowOff>
    </xdr:from>
    <xdr:ext cx="405111" cy="259045"/>
    <xdr:sp macro="" textlink="">
      <xdr:nvSpPr>
        <xdr:cNvPr id="529" name="n_1aveValue【学校施設】&#10;有形固定資産減価償却率">
          <a:extLst>
            <a:ext uri="{FF2B5EF4-FFF2-40B4-BE49-F238E27FC236}">
              <a16:creationId xmlns:a16="http://schemas.microsoft.com/office/drawing/2014/main" id="{3118EDD0-37DA-46BE-B6A7-6359399E3F78}"/>
            </a:ext>
          </a:extLst>
        </xdr:cNvPr>
        <xdr:cNvSpPr txBox="1"/>
      </xdr:nvSpPr>
      <xdr:spPr>
        <a:xfrm>
          <a:off x="15266044"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4462</xdr:rowOff>
    </xdr:from>
    <xdr:ext cx="405111" cy="259045"/>
    <xdr:sp macro="" textlink="">
      <xdr:nvSpPr>
        <xdr:cNvPr id="530" name="n_2aveValue【学校施設】&#10;有形固定資産減価償却率">
          <a:extLst>
            <a:ext uri="{FF2B5EF4-FFF2-40B4-BE49-F238E27FC236}">
              <a16:creationId xmlns:a16="http://schemas.microsoft.com/office/drawing/2014/main" id="{652F7885-BD44-4B5B-949B-7903150C1069}"/>
            </a:ext>
          </a:extLst>
        </xdr:cNvPr>
        <xdr:cNvSpPr txBox="1"/>
      </xdr:nvSpPr>
      <xdr:spPr>
        <a:xfrm>
          <a:off x="14389744" y="994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169562</xdr:rowOff>
    </xdr:from>
    <xdr:ext cx="405111" cy="259045"/>
    <xdr:sp macro="" textlink="">
      <xdr:nvSpPr>
        <xdr:cNvPr id="531" name="n_3aveValue【学校施設】&#10;有形固定資産減価償却率">
          <a:extLst>
            <a:ext uri="{FF2B5EF4-FFF2-40B4-BE49-F238E27FC236}">
              <a16:creationId xmlns:a16="http://schemas.microsoft.com/office/drawing/2014/main" id="{C2A6B395-739D-4423-8D73-E100E8C4F360}"/>
            </a:ext>
          </a:extLst>
        </xdr:cNvPr>
        <xdr:cNvSpPr txBox="1"/>
      </xdr:nvSpPr>
      <xdr:spPr>
        <a:xfrm>
          <a:off x="13500744" y="1028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168292</xdr:rowOff>
    </xdr:from>
    <xdr:ext cx="405111" cy="259045"/>
    <xdr:sp macro="" textlink="">
      <xdr:nvSpPr>
        <xdr:cNvPr id="532" name="n_4aveValue【学校施設】&#10;有形固定資産減価償却率">
          <a:extLst>
            <a:ext uri="{FF2B5EF4-FFF2-40B4-BE49-F238E27FC236}">
              <a16:creationId xmlns:a16="http://schemas.microsoft.com/office/drawing/2014/main" id="{2DEDBDFB-008D-46C5-97B4-09642B11BC8C}"/>
            </a:ext>
          </a:extLst>
        </xdr:cNvPr>
        <xdr:cNvSpPr txBox="1"/>
      </xdr:nvSpPr>
      <xdr:spPr>
        <a:xfrm>
          <a:off x="12611744" y="994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74947</xdr:rowOff>
    </xdr:from>
    <xdr:ext cx="405111" cy="259045"/>
    <xdr:sp macro="" textlink="">
      <xdr:nvSpPr>
        <xdr:cNvPr id="533" name="n_1mainValue【学校施設】&#10;有形固定資産減価償却率">
          <a:extLst>
            <a:ext uri="{FF2B5EF4-FFF2-40B4-BE49-F238E27FC236}">
              <a16:creationId xmlns:a16="http://schemas.microsoft.com/office/drawing/2014/main" id="{3EA5C2A8-88C9-45F4-BAA7-236550FA55A5}"/>
            </a:ext>
          </a:extLst>
        </xdr:cNvPr>
        <xdr:cNvSpPr txBox="1"/>
      </xdr:nvSpPr>
      <xdr:spPr>
        <a:xfrm>
          <a:off x="1526604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9542</xdr:rowOff>
    </xdr:from>
    <xdr:ext cx="405111" cy="259045"/>
    <xdr:sp macro="" textlink="">
      <xdr:nvSpPr>
        <xdr:cNvPr id="534" name="n_2mainValue【学校施設】&#10;有形固定資産減価償却率">
          <a:extLst>
            <a:ext uri="{FF2B5EF4-FFF2-40B4-BE49-F238E27FC236}">
              <a16:creationId xmlns:a16="http://schemas.microsoft.com/office/drawing/2014/main" id="{E1307340-6E44-4D51-B031-D975FA38B6B3}"/>
            </a:ext>
          </a:extLst>
        </xdr:cNvPr>
        <xdr:cNvSpPr txBox="1"/>
      </xdr:nvSpPr>
      <xdr:spPr>
        <a:xfrm>
          <a:off x="14389744" y="1029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107332</xdr:rowOff>
    </xdr:from>
    <xdr:ext cx="405111" cy="259045"/>
    <xdr:sp macro="" textlink="">
      <xdr:nvSpPr>
        <xdr:cNvPr id="535" name="n_3mainValue【学校施設】&#10;有形固定資産減価償却率">
          <a:extLst>
            <a:ext uri="{FF2B5EF4-FFF2-40B4-BE49-F238E27FC236}">
              <a16:creationId xmlns:a16="http://schemas.microsoft.com/office/drawing/2014/main" id="{31B5BF39-8572-45F5-BDB6-054804869E54}"/>
            </a:ext>
          </a:extLst>
        </xdr:cNvPr>
        <xdr:cNvSpPr txBox="1"/>
      </xdr:nvSpPr>
      <xdr:spPr>
        <a:xfrm>
          <a:off x="13500744" y="936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6" name="正方形/長方形 535">
          <a:extLst>
            <a:ext uri="{FF2B5EF4-FFF2-40B4-BE49-F238E27FC236}">
              <a16:creationId xmlns:a16="http://schemas.microsoft.com/office/drawing/2014/main" id="{0A18305E-8EF0-4293-ACF2-2EB6C635AEB2}"/>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7" name="正方形/長方形 536">
          <a:extLst>
            <a:ext uri="{FF2B5EF4-FFF2-40B4-BE49-F238E27FC236}">
              <a16:creationId xmlns:a16="http://schemas.microsoft.com/office/drawing/2014/main" id="{DDC11C00-E4AD-4E66-99C3-8E45CCE44371}"/>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8" name="正方形/長方形 537">
          <a:extLst>
            <a:ext uri="{FF2B5EF4-FFF2-40B4-BE49-F238E27FC236}">
              <a16:creationId xmlns:a16="http://schemas.microsoft.com/office/drawing/2014/main" id="{66D489B3-7B6B-4971-84B2-860C52AD753B}"/>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9" name="正方形/長方形 538">
          <a:extLst>
            <a:ext uri="{FF2B5EF4-FFF2-40B4-BE49-F238E27FC236}">
              <a16:creationId xmlns:a16="http://schemas.microsoft.com/office/drawing/2014/main" id="{251514EE-8EBD-4858-A187-4928AFBD867F}"/>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0" name="正方形/長方形 539">
          <a:extLst>
            <a:ext uri="{FF2B5EF4-FFF2-40B4-BE49-F238E27FC236}">
              <a16:creationId xmlns:a16="http://schemas.microsoft.com/office/drawing/2014/main" id="{B11484F7-F727-4017-AB3F-88FF7C072CBC}"/>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1" name="正方形/長方形 540">
          <a:extLst>
            <a:ext uri="{FF2B5EF4-FFF2-40B4-BE49-F238E27FC236}">
              <a16:creationId xmlns:a16="http://schemas.microsoft.com/office/drawing/2014/main" id="{A4329CA9-EF66-4201-80D3-B80F3FAAEBE3}"/>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2" name="正方形/長方形 541">
          <a:extLst>
            <a:ext uri="{FF2B5EF4-FFF2-40B4-BE49-F238E27FC236}">
              <a16:creationId xmlns:a16="http://schemas.microsoft.com/office/drawing/2014/main" id="{DA794D17-3B3C-4771-A485-1F8F0F992E6A}"/>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3" name="正方形/長方形 542">
          <a:extLst>
            <a:ext uri="{FF2B5EF4-FFF2-40B4-BE49-F238E27FC236}">
              <a16:creationId xmlns:a16="http://schemas.microsoft.com/office/drawing/2014/main" id="{72924414-9E20-4589-A37C-A89FE45E1CB4}"/>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4" name="テキスト ボックス 543">
          <a:extLst>
            <a:ext uri="{FF2B5EF4-FFF2-40B4-BE49-F238E27FC236}">
              <a16:creationId xmlns:a16="http://schemas.microsoft.com/office/drawing/2014/main" id="{4ED3E8AD-28A1-4867-8437-C453336D9795}"/>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5" name="直線コネクタ 544">
          <a:extLst>
            <a:ext uri="{FF2B5EF4-FFF2-40B4-BE49-F238E27FC236}">
              <a16:creationId xmlns:a16="http://schemas.microsoft.com/office/drawing/2014/main" id="{59AC0295-5902-475B-B87B-F723438D128F}"/>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46" name="直線コネクタ 545">
          <a:extLst>
            <a:ext uri="{FF2B5EF4-FFF2-40B4-BE49-F238E27FC236}">
              <a16:creationId xmlns:a16="http://schemas.microsoft.com/office/drawing/2014/main" id="{05AC3A2D-A20B-423E-88E4-37A1611828B6}"/>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47" name="テキスト ボックス 546">
          <a:extLst>
            <a:ext uri="{FF2B5EF4-FFF2-40B4-BE49-F238E27FC236}">
              <a16:creationId xmlns:a16="http://schemas.microsoft.com/office/drawing/2014/main" id="{93CBA564-F7DC-4BA4-A9DE-E64EF5449849}"/>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48" name="直線コネクタ 547">
          <a:extLst>
            <a:ext uri="{FF2B5EF4-FFF2-40B4-BE49-F238E27FC236}">
              <a16:creationId xmlns:a16="http://schemas.microsoft.com/office/drawing/2014/main" id="{A0108E4F-3A84-49A0-BEEC-6A7EF62FA11C}"/>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49" name="テキスト ボックス 548">
          <a:extLst>
            <a:ext uri="{FF2B5EF4-FFF2-40B4-BE49-F238E27FC236}">
              <a16:creationId xmlns:a16="http://schemas.microsoft.com/office/drawing/2014/main" id="{8CB259B3-2DD2-432B-B30A-6B51C0AF618F}"/>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50" name="直線コネクタ 549">
          <a:extLst>
            <a:ext uri="{FF2B5EF4-FFF2-40B4-BE49-F238E27FC236}">
              <a16:creationId xmlns:a16="http://schemas.microsoft.com/office/drawing/2014/main" id="{D930B4E4-7897-4893-891D-4EDF7E658648}"/>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51" name="テキスト ボックス 550">
          <a:extLst>
            <a:ext uri="{FF2B5EF4-FFF2-40B4-BE49-F238E27FC236}">
              <a16:creationId xmlns:a16="http://schemas.microsoft.com/office/drawing/2014/main" id="{A332754E-11D0-4456-9333-90A64B63DD7F}"/>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52" name="直線コネクタ 551">
          <a:extLst>
            <a:ext uri="{FF2B5EF4-FFF2-40B4-BE49-F238E27FC236}">
              <a16:creationId xmlns:a16="http://schemas.microsoft.com/office/drawing/2014/main" id="{4FE52CC0-F1BA-4DB4-9055-A7AFEDCBD0A1}"/>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53" name="テキスト ボックス 552">
          <a:extLst>
            <a:ext uri="{FF2B5EF4-FFF2-40B4-BE49-F238E27FC236}">
              <a16:creationId xmlns:a16="http://schemas.microsoft.com/office/drawing/2014/main" id="{D8570780-5BF3-4CBE-8007-7EA96BAA683C}"/>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54" name="直線コネクタ 553">
          <a:extLst>
            <a:ext uri="{FF2B5EF4-FFF2-40B4-BE49-F238E27FC236}">
              <a16:creationId xmlns:a16="http://schemas.microsoft.com/office/drawing/2014/main" id="{0186D7A5-3D47-4660-84DE-C8014A4016C3}"/>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55" name="テキスト ボックス 554">
          <a:extLst>
            <a:ext uri="{FF2B5EF4-FFF2-40B4-BE49-F238E27FC236}">
              <a16:creationId xmlns:a16="http://schemas.microsoft.com/office/drawing/2014/main" id="{4153F40B-E165-4D20-91FC-FDA3294A609E}"/>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6" name="直線コネクタ 555">
          <a:extLst>
            <a:ext uri="{FF2B5EF4-FFF2-40B4-BE49-F238E27FC236}">
              <a16:creationId xmlns:a16="http://schemas.microsoft.com/office/drawing/2014/main" id="{FC74B8F2-EBE8-452F-AF34-B6987A02B526}"/>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57" name="テキスト ボックス 556">
          <a:extLst>
            <a:ext uri="{FF2B5EF4-FFF2-40B4-BE49-F238E27FC236}">
              <a16:creationId xmlns:a16="http://schemas.microsoft.com/office/drawing/2014/main" id="{F7920288-6B20-4534-9A3B-FB64E3F6F987}"/>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8" name="【学校施設】&#10;一人当たり面積グラフ枠">
          <a:extLst>
            <a:ext uri="{FF2B5EF4-FFF2-40B4-BE49-F238E27FC236}">
              <a16:creationId xmlns:a16="http://schemas.microsoft.com/office/drawing/2014/main" id="{4194539B-5EB2-4384-B4D3-C7FA7826E6D9}"/>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27204</xdr:rowOff>
    </xdr:from>
    <xdr:to>
      <xdr:col>116</xdr:col>
      <xdr:colOff>62864</xdr:colOff>
      <xdr:row>63</xdr:row>
      <xdr:rowOff>130988</xdr:rowOff>
    </xdr:to>
    <xdr:cxnSp macro="">
      <xdr:nvCxnSpPr>
        <xdr:cNvPr id="559" name="直線コネクタ 558">
          <a:extLst>
            <a:ext uri="{FF2B5EF4-FFF2-40B4-BE49-F238E27FC236}">
              <a16:creationId xmlns:a16="http://schemas.microsoft.com/office/drawing/2014/main" id="{6FE477CA-1E68-433E-B6FA-3BEE127E0A04}"/>
            </a:ext>
          </a:extLst>
        </xdr:cNvPr>
        <xdr:cNvCxnSpPr/>
      </xdr:nvCxnSpPr>
      <xdr:spPr>
        <a:xfrm flipV="1">
          <a:off x="22160864" y="9628404"/>
          <a:ext cx="0" cy="1303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134815</xdr:rowOff>
    </xdr:from>
    <xdr:ext cx="469744" cy="259045"/>
    <xdr:sp macro="" textlink="">
      <xdr:nvSpPr>
        <xdr:cNvPr id="560" name="【学校施設】&#10;一人当たり面積最小値テキスト">
          <a:extLst>
            <a:ext uri="{FF2B5EF4-FFF2-40B4-BE49-F238E27FC236}">
              <a16:creationId xmlns:a16="http://schemas.microsoft.com/office/drawing/2014/main" id="{1B420916-6CA2-48D8-8423-5BDA445F591C}"/>
            </a:ext>
          </a:extLst>
        </xdr:cNvPr>
        <xdr:cNvSpPr txBox="1"/>
      </xdr:nvSpPr>
      <xdr:spPr>
        <a:xfrm>
          <a:off x="22199600" y="10936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130988</xdr:rowOff>
    </xdr:from>
    <xdr:to>
      <xdr:col>116</xdr:col>
      <xdr:colOff>152400</xdr:colOff>
      <xdr:row>63</xdr:row>
      <xdr:rowOff>130988</xdr:rowOff>
    </xdr:to>
    <xdr:cxnSp macro="">
      <xdr:nvCxnSpPr>
        <xdr:cNvPr id="561" name="直線コネクタ 560">
          <a:extLst>
            <a:ext uri="{FF2B5EF4-FFF2-40B4-BE49-F238E27FC236}">
              <a16:creationId xmlns:a16="http://schemas.microsoft.com/office/drawing/2014/main" id="{586663CD-DB43-4919-8236-9A9745D6162D}"/>
            </a:ext>
          </a:extLst>
        </xdr:cNvPr>
        <xdr:cNvCxnSpPr/>
      </xdr:nvCxnSpPr>
      <xdr:spPr>
        <a:xfrm>
          <a:off x="22072600" y="10932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145331</xdr:rowOff>
    </xdr:from>
    <xdr:ext cx="534377" cy="259045"/>
    <xdr:sp macro="" textlink="">
      <xdr:nvSpPr>
        <xdr:cNvPr id="562" name="【学校施設】&#10;一人当たり面積最大値テキスト">
          <a:extLst>
            <a:ext uri="{FF2B5EF4-FFF2-40B4-BE49-F238E27FC236}">
              <a16:creationId xmlns:a16="http://schemas.microsoft.com/office/drawing/2014/main" id="{B85B5295-D631-4CC8-89E6-97CE9E4B0074}"/>
            </a:ext>
          </a:extLst>
        </xdr:cNvPr>
        <xdr:cNvSpPr txBox="1"/>
      </xdr:nvSpPr>
      <xdr:spPr>
        <a:xfrm>
          <a:off x="22199600" y="940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27204</xdr:rowOff>
    </xdr:from>
    <xdr:to>
      <xdr:col>116</xdr:col>
      <xdr:colOff>152400</xdr:colOff>
      <xdr:row>56</xdr:row>
      <xdr:rowOff>27204</xdr:rowOff>
    </xdr:to>
    <xdr:cxnSp macro="">
      <xdr:nvCxnSpPr>
        <xdr:cNvPr id="563" name="直線コネクタ 562">
          <a:extLst>
            <a:ext uri="{FF2B5EF4-FFF2-40B4-BE49-F238E27FC236}">
              <a16:creationId xmlns:a16="http://schemas.microsoft.com/office/drawing/2014/main" id="{8630EDF1-19F6-41F1-9732-17648F6EC3FC}"/>
            </a:ext>
          </a:extLst>
        </xdr:cNvPr>
        <xdr:cNvCxnSpPr/>
      </xdr:nvCxnSpPr>
      <xdr:spPr>
        <a:xfrm>
          <a:off x="22072600" y="962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47565</xdr:rowOff>
    </xdr:from>
    <xdr:ext cx="469744" cy="259045"/>
    <xdr:sp macro="" textlink="">
      <xdr:nvSpPr>
        <xdr:cNvPr id="564" name="【学校施設】&#10;一人当たり面積平均値テキスト">
          <a:extLst>
            <a:ext uri="{FF2B5EF4-FFF2-40B4-BE49-F238E27FC236}">
              <a16:creationId xmlns:a16="http://schemas.microsoft.com/office/drawing/2014/main" id="{355FA6E0-6B71-459E-92FC-8D3D5DB2B0C2}"/>
            </a:ext>
          </a:extLst>
        </xdr:cNvPr>
        <xdr:cNvSpPr txBox="1"/>
      </xdr:nvSpPr>
      <xdr:spPr>
        <a:xfrm>
          <a:off x="22199600" y="106774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69138</xdr:rowOff>
    </xdr:from>
    <xdr:to>
      <xdr:col>116</xdr:col>
      <xdr:colOff>114300</xdr:colOff>
      <xdr:row>62</xdr:row>
      <xdr:rowOff>170738</xdr:rowOff>
    </xdr:to>
    <xdr:sp macro="" textlink="">
      <xdr:nvSpPr>
        <xdr:cNvPr id="565" name="フローチャート: 判断 564">
          <a:extLst>
            <a:ext uri="{FF2B5EF4-FFF2-40B4-BE49-F238E27FC236}">
              <a16:creationId xmlns:a16="http://schemas.microsoft.com/office/drawing/2014/main" id="{32B6CCC8-50F2-4E66-9640-1B17B07E9BAA}"/>
            </a:ext>
          </a:extLst>
        </xdr:cNvPr>
        <xdr:cNvSpPr/>
      </xdr:nvSpPr>
      <xdr:spPr>
        <a:xfrm>
          <a:off x="22110700" y="10699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70739</xdr:rowOff>
    </xdr:from>
    <xdr:to>
      <xdr:col>112</xdr:col>
      <xdr:colOff>38100</xdr:colOff>
      <xdr:row>63</xdr:row>
      <xdr:rowOff>889</xdr:rowOff>
    </xdr:to>
    <xdr:sp macro="" textlink="">
      <xdr:nvSpPr>
        <xdr:cNvPr id="566" name="フローチャート: 判断 565">
          <a:extLst>
            <a:ext uri="{FF2B5EF4-FFF2-40B4-BE49-F238E27FC236}">
              <a16:creationId xmlns:a16="http://schemas.microsoft.com/office/drawing/2014/main" id="{37F9147B-12D3-4023-9624-E5203806C013}"/>
            </a:ext>
          </a:extLst>
        </xdr:cNvPr>
        <xdr:cNvSpPr/>
      </xdr:nvSpPr>
      <xdr:spPr>
        <a:xfrm>
          <a:off x="21272500" y="1070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47422</xdr:rowOff>
    </xdr:from>
    <xdr:to>
      <xdr:col>107</xdr:col>
      <xdr:colOff>101600</xdr:colOff>
      <xdr:row>62</xdr:row>
      <xdr:rowOff>149022</xdr:rowOff>
    </xdr:to>
    <xdr:sp macro="" textlink="">
      <xdr:nvSpPr>
        <xdr:cNvPr id="567" name="フローチャート: 判断 566">
          <a:extLst>
            <a:ext uri="{FF2B5EF4-FFF2-40B4-BE49-F238E27FC236}">
              <a16:creationId xmlns:a16="http://schemas.microsoft.com/office/drawing/2014/main" id="{3FDAC145-9326-464A-AE61-717D8695D08D}"/>
            </a:ext>
          </a:extLst>
        </xdr:cNvPr>
        <xdr:cNvSpPr/>
      </xdr:nvSpPr>
      <xdr:spPr>
        <a:xfrm>
          <a:off x="20383500" y="10677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57709</xdr:rowOff>
    </xdr:from>
    <xdr:to>
      <xdr:col>102</xdr:col>
      <xdr:colOff>165100</xdr:colOff>
      <xdr:row>62</xdr:row>
      <xdr:rowOff>159309</xdr:rowOff>
    </xdr:to>
    <xdr:sp macro="" textlink="">
      <xdr:nvSpPr>
        <xdr:cNvPr id="568" name="フローチャート: 判断 567">
          <a:extLst>
            <a:ext uri="{FF2B5EF4-FFF2-40B4-BE49-F238E27FC236}">
              <a16:creationId xmlns:a16="http://schemas.microsoft.com/office/drawing/2014/main" id="{91CBFCD3-828F-433C-8BFE-620242EF27D9}"/>
            </a:ext>
          </a:extLst>
        </xdr:cNvPr>
        <xdr:cNvSpPr/>
      </xdr:nvSpPr>
      <xdr:spPr>
        <a:xfrm>
          <a:off x="19494500" y="1068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81026</xdr:rowOff>
    </xdr:from>
    <xdr:to>
      <xdr:col>98</xdr:col>
      <xdr:colOff>38100</xdr:colOff>
      <xdr:row>63</xdr:row>
      <xdr:rowOff>11176</xdr:rowOff>
    </xdr:to>
    <xdr:sp macro="" textlink="">
      <xdr:nvSpPr>
        <xdr:cNvPr id="569" name="フローチャート: 判断 568">
          <a:extLst>
            <a:ext uri="{FF2B5EF4-FFF2-40B4-BE49-F238E27FC236}">
              <a16:creationId xmlns:a16="http://schemas.microsoft.com/office/drawing/2014/main" id="{238E2FCD-8ED4-4935-B3A8-0B39B6F5A925}"/>
            </a:ext>
          </a:extLst>
        </xdr:cNvPr>
        <xdr:cNvSpPr/>
      </xdr:nvSpPr>
      <xdr:spPr>
        <a:xfrm>
          <a:off x="18605500" y="1071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0" name="テキスト ボックス 569">
          <a:extLst>
            <a:ext uri="{FF2B5EF4-FFF2-40B4-BE49-F238E27FC236}">
              <a16:creationId xmlns:a16="http://schemas.microsoft.com/office/drawing/2014/main" id="{21253E8B-A76C-42BC-A588-2EF737A5E634}"/>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1" name="テキスト ボックス 570">
          <a:extLst>
            <a:ext uri="{FF2B5EF4-FFF2-40B4-BE49-F238E27FC236}">
              <a16:creationId xmlns:a16="http://schemas.microsoft.com/office/drawing/2014/main" id="{F8C09213-4DC2-4B55-99D7-376610E73749}"/>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2" name="テキスト ボックス 571">
          <a:extLst>
            <a:ext uri="{FF2B5EF4-FFF2-40B4-BE49-F238E27FC236}">
              <a16:creationId xmlns:a16="http://schemas.microsoft.com/office/drawing/2014/main" id="{863C1AB7-7A3E-4DA8-A6FF-FA29956E9987}"/>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3" name="テキスト ボックス 572">
          <a:extLst>
            <a:ext uri="{FF2B5EF4-FFF2-40B4-BE49-F238E27FC236}">
              <a16:creationId xmlns:a16="http://schemas.microsoft.com/office/drawing/2014/main" id="{19B647BA-341D-497E-B5A5-90C6A9A58513}"/>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4" name="テキスト ボックス 573">
          <a:extLst>
            <a:ext uri="{FF2B5EF4-FFF2-40B4-BE49-F238E27FC236}">
              <a16:creationId xmlns:a16="http://schemas.microsoft.com/office/drawing/2014/main" id="{3964AB0F-4A3C-437E-87CA-323D7AD495AE}"/>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72644</xdr:rowOff>
    </xdr:from>
    <xdr:to>
      <xdr:col>116</xdr:col>
      <xdr:colOff>114300</xdr:colOff>
      <xdr:row>58</xdr:row>
      <xdr:rowOff>2794</xdr:rowOff>
    </xdr:to>
    <xdr:sp macro="" textlink="">
      <xdr:nvSpPr>
        <xdr:cNvPr id="575" name="楕円 574">
          <a:extLst>
            <a:ext uri="{FF2B5EF4-FFF2-40B4-BE49-F238E27FC236}">
              <a16:creationId xmlns:a16="http://schemas.microsoft.com/office/drawing/2014/main" id="{9365D5E1-5563-4303-AC7A-BB973EF8A978}"/>
            </a:ext>
          </a:extLst>
        </xdr:cNvPr>
        <xdr:cNvSpPr/>
      </xdr:nvSpPr>
      <xdr:spPr>
        <a:xfrm>
          <a:off x="22110700" y="9845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95521</xdr:rowOff>
    </xdr:from>
    <xdr:ext cx="534377" cy="259045"/>
    <xdr:sp macro="" textlink="">
      <xdr:nvSpPr>
        <xdr:cNvPr id="576" name="【学校施設】&#10;一人当たり面積該当値テキスト">
          <a:extLst>
            <a:ext uri="{FF2B5EF4-FFF2-40B4-BE49-F238E27FC236}">
              <a16:creationId xmlns:a16="http://schemas.microsoft.com/office/drawing/2014/main" id="{DD554ADF-BA57-4E05-ADFC-F76914EBBC56}"/>
            </a:ext>
          </a:extLst>
        </xdr:cNvPr>
        <xdr:cNvSpPr txBox="1"/>
      </xdr:nvSpPr>
      <xdr:spPr>
        <a:xfrm>
          <a:off x="22199600" y="9696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153950</xdr:rowOff>
    </xdr:from>
    <xdr:to>
      <xdr:col>112</xdr:col>
      <xdr:colOff>38100</xdr:colOff>
      <xdr:row>58</xdr:row>
      <xdr:rowOff>84100</xdr:rowOff>
    </xdr:to>
    <xdr:sp macro="" textlink="">
      <xdr:nvSpPr>
        <xdr:cNvPr id="577" name="楕円 576">
          <a:extLst>
            <a:ext uri="{FF2B5EF4-FFF2-40B4-BE49-F238E27FC236}">
              <a16:creationId xmlns:a16="http://schemas.microsoft.com/office/drawing/2014/main" id="{B106CEDD-8856-4C7E-B82E-37B0F38F3075}"/>
            </a:ext>
          </a:extLst>
        </xdr:cNvPr>
        <xdr:cNvSpPr/>
      </xdr:nvSpPr>
      <xdr:spPr>
        <a:xfrm>
          <a:off x="21272500" y="99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123444</xdr:rowOff>
    </xdr:from>
    <xdr:to>
      <xdr:col>116</xdr:col>
      <xdr:colOff>63500</xdr:colOff>
      <xdr:row>58</xdr:row>
      <xdr:rowOff>33300</xdr:rowOff>
    </xdr:to>
    <xdr:cxnSp macro="">
      <xdr:nvCxnSpPr>
        <xdr:cNvPr id="578" name="直線コネクタ 577">
          <a:extLst>
            <a:ext uri="{FF2B5EF4-FFF2-40B4-BE49-F238E27FC236}">
              <a16:creationId xmlns:a16="http://schemas.microsoft.com/office/drawing/2014/main" id="{86F454FD-829A-4BB4-8364-9B4B8FB6CE79}"/>
            </a:ext>
          </a:extLst>
        </xdr:cNvPr>
        <xdr:cNvCxnSpPr/>
      </xdr:nvCxnSpPr>
      <xdr:spPr>
        <a:xfrm flipV="1">
          <a:off x="21323300" y="9896094"/>
          <a:ext cx="838200" cy="8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36373</xdr:rowOff>
    </xdr:from>
    <xdr:to>
      <xdr:col>107</xdr:col>
      <xdr:colOff>101600</xdr:colOff>
      <xdr:row>58</xdr:row>
      <xdr:rowOff>137973</xdr:rowOff>
    </xdr:to>
    <xdr:sp macro="" textlink="">
      <xdr:nvSpPr>
        <xdr:cNvPr id="579" name="楕円 578">
          <a:extLst>
            <a:ext uri="{FF2B5EF4-FFF2-40B4-BE49-F238E27FC236}">
              <a16:creationId xmlns:a16="http://schemas.microsoft.com/office/drawing/2014/main" id="{A983F462-6C94-49A9-994A-40BF05F0871E}"/>
            </a:ext>
          </a:extLst>
        </xdr:cNvPr>
        <xdr:cNvSpPr/>
      </xdr:nvSpPr>
      <xdr:spPr>
        <a:xfrm>
          <a:off x="20383500" y="9980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33300</xdr:rowOff>
    </xdr:from>
    <xdr:to>
      <xdr:col>111</xdr:col>
      <xdr:colOff>177800</xdr:colOff>
      <xdr:row>58</xdr:row>
      <xdr:rowOff>87173</xdr:rowOff>
    </xdr:to>
    <xdr:cxnSp macro="">
      <xdr:nvCxnSpPr>
        <xdr:cNvPr id="580" name="直線コネクタ 579">
          <a:extLst>
            <a:ext uri="{FF2B5EF4-FFF2-40B4-BE49-F238E27FC236}">
              <a16:creationId xmlns:a16="http://schemas.microsoft.com/office/drawing/2014/main" id="{A32788F1-1923-45A7-BBD1-673006E9B88B}"/>
            </a:ext>
          </a:extLst>
        </xdr:cNvPr>
        <xdr:cNvCxnSpPr/>
      </xdr:nvCxnSpPr>
      <xdr:spPr>
        <a:xfrm flipV="1">
          <a:off x="20434300" y="9977400"/>
          <a:ext cx="889000" cy="53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34316</xdr:rowOff>
    </xdr:from>
    <xdr:to>
      <xdr:col>102</xdr:col>
      <xdr:colOff>165100</xdr:colOff>
      <xdr:row>62</xdr:row>
      <xdr:rowOff>135916</xdr:rowOff>
    </xdr:to>
    <xdr:sp macro="" textlink="">
      <xdr:nvSpPr>
        <xdr:cNvPr id="581" name="楕円 580">
          <a:extLst>
            <a:ext uri="{FF2B5EF4-FFF2-40B4-BE49-F238E27FC236}">
              <a16:creationId xmlns:a16="http://schemas.microsoft.com/office/drawing/2014/main" id="{F7C6F531-54C9-40B3-9382-4584C6A0D93B}"/>
            </a:ext>
          </a:extLst>
        </xdr:cNvPr>
        <xdr:cNvSpPr/>
      </xdr:nvSpPr>
      <xdr:spPr>
        <a:xfrm>
          <a:off x="19494500" y="1066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87173</xdr:rowOff>
    </xdr:from>
    <xdr:to>
      <xdr:col>107</xdr:col>
      <xdr:colOff>50800</xdr:colOff>
      <xdr:row>62</xdr:row>
      <xdr:rowOff>85116</xdr:rowOff>
    </xdr:to>
    <xdr:cxnSp macro="">
      <xdr:nvCxnSpPr>
        <xdr:cNvPr id="582" name="直線コネクタ 581">
          <a:extLst>
            <a:ext uri="{FF2B5EF4-FFF2-40B4-BE49-F238E27FC236}">
              <a16:creationId xmlns:a16="http://schemas.microsoft.com/office/drawing/2014/main" id="{F37711B6-3648-408E-8617-FB0D916D60A3}"/>
            </a:ext>
          </a:extLst>
        </xdr:cNvPr>
        <xdr:cNvCxnSpPr/>
      </xdr:nvCxnSpPr>
      <xdr:spPr>
        <a:xfrm flipV="1">
          <a:off x="19545300" y="10031273"/>
          <a:ext cx="889000" cy="683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163466</xdr:rowOff>
    </xdr:from>
    <xdr:ext cx="469744" cy="259045"/>
    <xdr:sp macro="" textlink="">
      <xdr:nvSpPr>
        <xdr:cNvPr id="583" name="n_1aveValue【学校施設】&#10;一人当たり面積">
          <a:extLst>
            <a:ext uri="{FF2B5EF4-FFF2-40B4-BE49-F238E27FC236}">
              <a16:creationId xmlns:a16="http://schemas.microsoft.com/office/drawing/2014/main" id="{BE3CE63F-B009-4269-8ADC-CD3495CE00B2}"/>
            </a:ext>
          </a:extLst>
        </xdr:cNvPr>
        <xdr:cNvSpPr txBox="1"/>
      </xdr:nvSpPr>
      <xdr:spPr>
        <a:xfrm>
          <a:off x="21075727" y="1079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140149</xdr:rowOff>
    </xdr:from>
    <xdr:ext cx="469744" cy="259045"/>
    <xdr:sp macro="" textlink="">
      <xdr:nvSpPr>
        <xdr:cNvPr id="584" name="n_2aveValue【学校施設】&#10;一人当たり面積">
          <a:extLst>
            <a:ext uri="{FF2B5EF4-FFF2-40B4-BE49-F238E27FC236}">
              <a16:creationId xmlns:a16="http://schemas.microsoft.com/office/drawing/2014/main" id="{05D173EE-6518-48A0-9115-914161DB13A6}"/>
            </a:ext>
          </a:extLst>
        </xdr:cNvPr>
        <xdr:cNvSpPr txBox="1"/>
      </xdr:nvSpPr>
      <xdr:spPr>
        <a:xfrm>
          <a:off x="20199427" y="10770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150436</xdr:rowOff>
    </xdr:from>
    <xdr:ext cx="469744" cy="259045"/>
    <xdr:sp macro="" textlink="">
      <xdr:nvSpPr>
        <xdr:cNvPr id="585" name="n_3aveValue【学校施設】&#10;一人当たり面積">
          <a:extLst>
            <a:ext uri="{FF2B5EF4-FFF2-40B4-BE49-F238E27FC236}">
              <a16:creationId xmlns:a16="http://schemas.microsoft.com/office/drawing/2014/main" id="{6E250E38-AE89-4386-BDA0-C17C6B301AB4}"/>
            </a:ext>
          </a:extLst>
        </xdr:cNvPr>
        <xdr:cNvSpPr txBox="1"/>
      </xdr:nvSpPr>
      <xdr:spPr>
        <a:xfrm>
          <a:off x="19310427" y="10780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27703</xdr:rowOff>
    </xdr:from>
    <xdr:ext cx="469744" cy="259045"/>
    <xdr:sp macro="" textlink="">
      <xdr:nvSpPr>
        <xdr:cNvPr id="586" name="n_4aveValue【学校施設】&#10;一人当たり面積">
          <a:extLst>
            <a:ext uri="{FF2B5EF4-FFF2-40B4-BE49-F238E27FC236}">
              <a16:creationId xmlns:a16="http://schemas.microsoft.com/office/drawing/2014/main" id="{794778BC-212C-40D6-96DC-CF6790963EBB}"/>
            </a:ext>
          </a:extLst>
        </xdr:cNvPr>
        <xdr:cNvSpPr txBox="1"/>
      </xdr:nvSpPr>
      <xdr:spPr>
        <a:xfrm>
          <a:off x="18421427" y="1048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56</xdr:row>
      <xdr:rowOff>100627</xdr:rowOff>
    </xdr:from>
    <xdr:ext cx="534377" cy="259045"/>
    <xdr:sp macro="" textlink="">
      <xdr:nvSpPr>
        <xdr:cNvPr id="587" name="n_1mainValue【学校施設】&#10;一人当たり面積">
          <a:extLst>
            <a:ext uri="{FF2B5EF4-FFF2-40B4-BE49-F238E27FC236}">
              <a16:creationId xmlns:a16="http://schemas.microsoft.com/office/drawing/2014/main" id="{0C4B01CF-00AC-462D-81E1-D3643174CAB3}"/>
            </a:ext>
          </a:extLst>
        </xdr:cNvPr>
        <xdr:cNvSpPr txBox="1"/>
      </xdr:nvSpPr>
      <xdr:spPr>
        <a:xfrm>
          <a:off x="21043411" y="9701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56</xdr:row>
      <xdr:rowOff>154500</xdr:rowOff>
    </xdr:from>
    <xdr:ext cx="534377" cy="259045"/>
    <xdr:sp macro="" textlink="">
      <xdr:nvSpPr>
        <xdr:cNvPr id="588" name="n_2mainValue【学校施設】&#10;一人当たり面積">
          <a:extLst>
            <a:ext uri="{FF2B5EF4-FFF2-40B4-BE49-F238E27FC236}">
              <a16:creationId xmlns:a16="http://schemas.microsoft.com/office/drawing/2014/main" id="{C12C311E-3CC3-45E8-9D8E-EBB04836F1CE}"/>
            </a:ext>
          </a:extLst>
        </xdr:cNvPr>
        <xdr:cNvSpPr txBox="1"/>
      </xdr:nvSpPr>
      <xdr:spPr>
        <a:xfrm>
          <a:off x="20167111" y="9755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152443</xdr:rowOff>
    </xdr:from>
    <xdr:ext cx="469744" cy="259045"/>
    <xdr:sp macro="" textlink="">
      <xdr:nvSpPr>
        <xdr:cNvPr id="589" name="n_3mainValue【学校施設】&#10;一人当たり面積">
          <a:extLst>
            <a:ext uri="{FF2B5EF4-FFF2-40B4-BE49-F238E27FC236}">
              <a16:creationId xmlns:a16="http://schemas.microsoft.com/office/drawing/2014/main" id="{824E1FAD-4AF6-4849-A764-8949943B53AE}"/>
            </a:ext>
          </a:extLst>
        </xdr:cNvPr>
        <xdr:cNvSpPr txBox="1"/>
      </xdr:nvSpPr>
      <xdr:spPr>
        <a:xfrm>
          <a:off x="19310427" y="10439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0" name="正方形/長方形 589">
          <a:extLst>
            <a:ext uri="{FF2B5EF4-FFF2-40B4-BE49-F238E27FC236}">
              <a16:creationId xmlns:a16="http://schemas.microsoft.com/office/drawing/2014/main" id="{296B09F0-F000-4E93-AC02-36D8B3842939}"/>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1" name="正方形/長方形 590">
          <a:extLst>
            <a:ext uri="{FF2B5EF4-FFF2-40B4-BE49-F238E27FC236}">
              <a16:creationId xmlns:a16="http://schemas.microsoft.com/office/drawing/2014/main" id="{E62FAE5E-0F29-41E6-83FA-919D4905D9C9}"/>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2" name="正方形/長方形 591">
          <a:extLst>
            <a:ext uri="{FF2B5EF4-FFF2-40B4-BE49-F238E27FC236}">
              <a16:creationId xmlns:a16="http://schemas.microsoft.com/office/drawing/2014/main" id="{5EAF3692-245B-44C4-920B-A0DD5513389C}"/>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3" name="正方形/長方形 592">
          <a:extLst>
            <a:ext uri="{FF2B5EF4-FFF2-40B4-BE49-F238E27FC236}">
              <a16:creationId xmlns:a16="http://schemas.microsoft.com/office/drawing/2014/main" id="{04CDF4D9-F283-45ED-B3F1-1DAF5B86EAF5}"/>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4" name="正方形/長方形 593">
          <a:extLst>
            <a:ext uri="{FF2B5EF4-FFF2-40B4-BE49-F238E27FC236}">
              <a16:creationId xmlns:a16="http://schemas.microsoft.com/office/drawing/2014/main" id="{374B1DC1-980B-48C8-94EA-CD2D8D977C07}"/>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5" name="正方形/長方形 594">
          <a:extLst>
            <a:ext uri="{FF2B5EF4-FFF2-40B4-BE49-F238E27FC236}">
              <a16:creationId xmlns:a16="http://schemas.microsoft.com/office/drawing/2014/main" id="{85AD45DC-FBE2-45E7-9A53-C8BB755CD7FC}"/>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6" name="正方形/長方形 595">
          <a:extLst>
            <a:ext uri="{FF2B5EF4-FFF2-40B4-BE49-F238E27FC236}">
              <a16:creationId xmlns:a16="http://schemas.microsoft.com/office/drawing/2014/main" id="{CE7F14ED-4A3E-4A96-B5A6-89363DCF28BC}"/>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7" name="正方形/長方形 596">
          <a:extLst>
            <a:ext uri="{FF2B5EF4-FFF2-40B4-BE49-F238E27FC236}">
              <a16:creationId xmlns:a16="http://schemas.microsoft.com/office/drawing/2014/main" id="{1179C4CF-2CD5-46D7-963C-0981A3CA42EE}"/>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98" name="テキスト ボックス 597">
          <a:extLst>
            <a:ext uri="{FF2B5EF4-FFF2-40B4-BE49-F238E27FC236}">
              <a16:creationId xmlns:a16="http://schemas.microsoft.com/office/drawing/2014/main" id="{7F28D8FA-2263-4EFC-A139-410CE0113C48}"/>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99" name="直線コネクタ 598">
          <a:extLst>
            <a:ext uri="{FF2B5EF4-FFF2-40B4-BE49-F238E27FC236}">
              <a16:creationId xmlns:a16="http://schemas.microsoft.com/office/drawing/2014/main" id="{5D32107E-70B7-462A-ACF1-41EBDE4F714A}"/>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0" name="テキスト ボックス 599">
          <a:extLst>
            <a:ext uri="{FF2B5EF4-FFF2-40B4-BE49-F238E27FC236}">
              <a16:creationId xmlns:a16="http://schemas.microsoft.com/office/drawing/2014/main" id="{C57FAD9E-2BEF-4F8F-8E71-3EDF5A81DEC6}"/>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01" name="直線コネクタ 600">
          <a:extLst>
            <a:ext uri="{FF2B5EF4-FFF2-40B4-BE49-F238E27FC236}">
              <a16:creationId xmlns:a16="http://schemas.microsoft.com/office/drawing/2014/main" id="{C046158F-F426-42C5-A37E-97620E43747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02" name="テキスト ボックス 601">
          <a:extLst>
            <a:ext uri="{FF2B5EF4-FFF2-40B4-BE49-F238E27FC236}">
              <a16:creationId xmlns:a16="http://schemas.microsoft.com/office/drawing/2014/main" id="{0C068D21-0182-4818-9DE2-B78A86925241}"/>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03" name="直線コネクタ 602">
          <a:extLst>
            <a:ext uri="{FF2B5EF4-FFF2-40B4-BE49-F238E27FC236}">
              <a16:creationId xmlns:a16="http://schemas.microsoft.com/office/drawing/2014/main" id="{944C5A77-8789-4125-88C0-44D4142A0277}"/>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04" name="テキスト ボックス 603">
          <a:extLst>
            <a:ext uri="{FF2B5EF4-FFF2-40B4-BE49-F238E27FC236}">
              <a16:creationId xmlns:a16="http://schemas.microsoft.com/office/drawing/2014/main" id="{22E50CEA-E25F-4960-A0C8-49BCA4617E97}"/>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05" name="直線コネクタ 604">
          <a:extLst>
            <a:ext uri="{FF2B5EF4-FFF2-40B4-BE49-F238E27FC236}">
              <a16:creationId xmlns:a16="http://schemas.microsoft.com/office/drawing/2014/main" id="{6634E8AD-1C41-4176-A906-610A1FA8D87F}"/>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06" name="テキスト ボックス 605">
          <a:extLst>
            <a:ext uri="{FF2B5EF4-FFF2-40B4-BE49-F238E27FC236}">
              <a16:creationId xmlns:a16="http://schemas.microsoft.com/office/drawing/2014/main" id="{660A7608-B5D8-40E3-AB03-5E4CE3CD907D}"/>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07" name="直線コネクタ 606">
          <a:extLst>
            <a:ext uri="{FF2B5EF4-FFF2-40B4-BE49-F238E27FC236}">
              <a16:creationId xmlns:a16="http://schemas.microsoft.com/office/drawing/2014/main" id="{27B82384-35C3-429A-BF82-31D11F6CE682}"/>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08" name="テキスト ボックス 607">
          <a:extLst>
            <a:ext uri="{FF2B5EF4-FFF2-40B4-BE49-F238E27FC236}">
              <a16:creationId xmlns:a16="http://schemas.microsoft.com/office/drawing/2014/main" id="{4733C9A2-1048-4EAB-954E-A27F8DFC550C}"/>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09" name="直線コネクタ 608">
          <a:extLst>
            <a:ext uri="{FF2B5EF4-FFF2-40B4-BE49-F238E27FC236}">
              <a16:creationId xmlns:a16="http://schemas.microsoft.com/office/drawing/2014/main" id="{F391CA1A-FB5C-47ED-B18F-FE93D931C929}"/>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10" name="テキスト ボックス 609">
          <a:extLst>
            <a:ext uri="{FF2B5EF4-FFF2-40B4-BE49-F238E27FC236}">
              <a16:creationId xmlns:a16="http://schemas.microsoft.com/office/drawing/2014/main" id="{CF55BA8D-53B0-4165-92AF-268012E63902}"/>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1" name="直線コネクタ 610">
          <a:extLst>
            <a:ext uri="{FF2B5EF4-FFF2-40B4-BE49-F238E27FC236}">
              <a16:creationId xmlns:a16="http://schemas.microsoft.com/office/drawing/2014/main" id="{710E70FF-AB9A-4963-8D02-C746CBB21418}"/>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12" name="テキスト ボックス 611">
          <a:extLst>
            <a:ext uri="{FF2B5EF4-FFF2-40B4-BE49-F238E27FC236}">
              <a16:creationId xmlns:a16="http://schemas.microsoft.com/office/drawing/2014/main" id="{3A30CDF7-9576-4B3F-B2F9-6854E827AD3F}"/>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3" name="直線コネクタ 612">
          <a:extLst>
            <a:ext uri="{FF2B5EF4-FFF2-40B4-BE49-F238E27FC236}">
              <a16:creationId xmlns:a16="http://schemas.microsoft.com/office/drawing/2014/main" id="{CA7DD0B6-373D-46CC-87DF-330BDCC1855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4" name="【児童館】&#10;有形固定資産減価償却率グラフ枠">
          <a:extLst>
            <a:ext uri="{FF2B5EF4-FFF2-40B4-BE49-F238E27FC236}">
              <a16:creationId xmlns:a16="http://schemas.microsoft.com/office/drawing/2014/main" id="{553CE7A6-9BAB-4F84-BA88-8C13936D9645}"/>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132806</xdr:rowOff>
    </xdr:from>
    <xdr:to>
      <xdr:col>85</xdr:col>
      <xdr:colOff>126364</xdr:colOff>
      <xdr:row>86</xdr:row>
      <xdr:rowOff>108313</xdr:rowOff>
    </xdr:to>
    <xdr:cxnSp macro="">
      <xdr:nvCxnSpPr>
        <xdr:cNvPr id="615" name="直線コネクタ 614">
          <a:extLst>
            <a:ext uri="{FF2B5EF4-FFF2-40B4-BE49-F238E27FC236}">
              <a16:creationId xmlns:a16="http://schemas.microsoft.com/office/drawing/2014/main" id="{E2ECAEFB-CCFD-4F39-8D9B-52C0D1F7BC19}"/>
            </a:ext>
          </a:extLst>
        </xdr:cNvPr>
        <xdr:cNvCxnSpPr/>
      </xdr:nvCxnSpPr>
      <xdr:spPr>
        <a:xfrm flipV="1">
          <a:off x="16318864" y="13334456"/>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112140</xdr:rowOff>
    </xdr:from>
    <xdr:ext cx="405111" cy="259045"/>
    <xdr:sp macro="" textlink="">
      <xdr:nvSpPr>
        <xdr:cNvPr id="616" name="【児童館】&#10;有形固定資産減価償却率最小値テキスト">
          <a:extLst>
            <a:ext uri="{FF2B5EF4-FFF2-40B4-BE49-F238E27FC236}">
              <a16:creationId xmlns:a16="http://schemas.microsoft.com/office/drawing/2014/main" id="{0B510A29-7399-47AC-877F-F149B688E893}"/>
            </a:ext>
          </a:extLst>
        </xdr:cNvPr>
        <xdr:cNvSpPr txBox="1"/>
      </xdr:nvSpPr>
      <xdr:spPr>
        <a:xfrm>
          <a:off x="16357600" y="14856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108313</xdr:rowOff>
    </xdr:from>
    <xdr:to>
      <xdr:col>86</xdr:col>
      <xdr:colOff>25400</xdr:colOff>
      <xdr:row>86</xdr:row>
      <xdr:rowOff>108313</xdr:rowOff>
    </xdr:to>
    <xdr:cxnSp macro="">
      <xdr:nvCxnSpPr>
        <xdr:cNvPr id="617" name="直線コネクタ 616">
          <a:extLst>
            <a:ext uri="{FF2B5EF4-FFF2-40B4-BE49-F238E27FC236}">
              <a16:creationId xmlns:a16="http://schemas.microsoft.com/office/drawing/2014/main" id="{A5E83D3C-C551-487D-A3CF-8A51DBBE2440}"/>
            </a:ext>
          </a:extLst>
        </xdr:cNvPr>
        <xdr:cNvCxnSpPr/>
      </xdr:nvCxnSpPr>
      <xdr:spPr>
        <a:xfrm>
          <a:off x="16230600" y="14853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79483</xdr:rowOff>
    </xdr:from>
    <xdr:ext cx="340478" cy="259045"/>
    <xdr:sp macro="" textlink="">
      <xdr:nvSpPr>
        <xdr:cNvPr id="618" name="【児童館】&#10;有形固定資産減価償却率最大値テキスト">
          <a:extLst>
            <a:ext uri="{FF2B5EF4-FFF2-40B4-BE49-F238E27FC236}">
              <a16:creationId xmlns:a16="http://schemas.microsoft.com/office/drawing/2014/main" id="{C3EE0CBF-FE67-4435-BE3E-67EE799B77F9}"/>
            </a:ext>
          </a:extLst>
        </xdr:cNvPr>
        <xdr:cNvSpPr txBox="1"/>
      </xdr:nvSpPr>
      <xdr:spPr>
        <a:xfrm>
          <a:off x="16357600" y="1310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132806</xdr:rowOff>
    </xdr:from>
    <xdr:to>
      <xdr:col>86</xdr:col>
      <xdr:colOff>25400</xdr:colOff>
      <xdr:row>77</xdr:row>
      <xdr:rowOff>132806</xdr:rowOff>
    </xdr:to>
    <xdr:cxnSp macro="">
      <xdr:nvCxnSpPr>
        <xdr:cNvPr id="619" name="直線コネクタ 618">
          <a:extLst>
            <a:ext uri="{FF2B5EF4-FFF2-40B4-BE49-F238E27FC236}">
              <a16:creationId xmlns:a16="http://schemas.microsoft.com/office/drawing/2014/main" id="{277887F7-191D-4A8F-A76D-CC92A3BEBEE9}"/>
            </a:ext>
          </a:extLst>
        </xdr:cNvPr>
        <xdr:cNvCxnSpPr/>
      </xdr:nvCxnSpPr>
      <xdr:spPr>
        <a:xfrm>
          <a:off x="16230600" y="1333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78</xdr:row>
      <xdr:rowOff>101616</xdr:rowOff>
    </xdr:from>
    <xdr:ext cx="405111" cy="259045"/>
    <xdr:sp macro="" textlink="">
      <xdr:nvSpPr>
        <xdr:cNvPr id="620" name="【児童館】&#10;有形固定資産減価償却率平均値テキスト">
          <a:extLst>
            <a:ext uri="{FF2B5EF4-FFF2-40B4-BE49-F238E27FC236}">
              <a16:creationId xmlns:a16="http://schemas.microsoft.com/office/drawing/2014/main" id="{63F10C26-69A4-4CEE-98F5-8CEB0A12233B}"/>
            </a:ext>
          </a:extLst>
        </xdr:cNvPr>
        <xdr:cNvSpPr txBox="1"/>
      </xdr:nvSpPr>
      <xdr:spPr>
        <a:xfrm>
          <a:off x="16357600" y="13474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78739</xdr:rowOff>
    </xdr:from>
    <xdr:to>
      <xdr:col>85</xdr:col>
      <xdr:colOff>177800</xdr:colOff>
      <xdr:row>80</xdr:row>
      <xdr:rowOff>8889</xdr:rowOff>
    </xdr:to>
    <xdr:sp macro="" textlink="">
      <xdr:nvSpPr>
        <xdr:cNvPr id="621" name="フローチャート: 判断 620">
          <a:extLst>
            <a:ext uri="{FF2B5EF4-FFF2-40B4-BE49-F238E27FC236}">
              <a16:creationId xmlns:a16="http://schemas.microsoft.com/office/drawing/2014/main" id="{80BBEDDD-8749-4302-820D-8E87A2C3F8A4}"/>
            </a:ext>
          </a:extLst>
        </xdr:cNvPr>
        <xdr:cNvSpPr/>
      </xdr:nvSpPr>
      <xdr:spPr>
        <a:xfrm>
          <a:off x="16268700" y="13623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79</xdr:row>
      <xdr:rowOff>54248</xdr:rowOff>
    </xdr:from>
    <xdr:to>
      <xdr:col>81</xdr:col>
      <xdr:colOff>101600</xdr:colOff>
      <xdr:row>79</xdr:row>
      <xdr:rowOff>155848</xdr:rowOff>
    </xdr:to>
    <xdr:sp macro="" textlink="">
      <xdr:nvSpPr>
        <xdr:cNvPr id="622" name="フローチャート: 判断 621">
          <a:extLst>
            <a:ext uri="{FF2B5EF4-FFF2-40B4-BE49-F238E27FC236}">
              <a16:creationId xmlns:a16="http://schemas.microsoft.com/office/drawing/2014/main" id="{294A0CE3-867E-4763-AC0A-39EA327CC5C0}"/>
            </a:ext>
          </a:extLst>
        </xdr:cNvPr>
        <xdr:cNvSpPr/>
      </xdr:nvSpPr>
      <xdr:spPr>
        <a:xfrm>
          <a:off x="15430500" y="13598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134257</xdr:rowOff>
    </xdr:from>
    <xdr:to>
      <xdr:col>76</xdr:col>
      <xdr:colOff>165100</xdr:colOff>
      <xdr:row>81</xdr:row>
      <xdr:rowOff>64407</xdr:rowOff>
    </xdr:to>
    <xdr:sp macro="" textlink="">
      <xdr:nvSpPr>
        <xdr:cNvPr id="623" name="フローチャート: 判断 622">
          <a:extLst>
            <a:ext uri="{FF2B5EF4-FFF2-40B4-BE49-F238E27FC236}">
              <a16:creationId xmlns:a16="http://schemas.microsoft.com/office/drawing/2014/main" id="{1F16BA48-6F82-404D-A497-66334E95C59F}"/>
            </a:ext>
          </a:extLst>
        </xdr:cNvPr>
        <xdr:cNvSpPr/>
      </xdr:nvSpPr>
      <xdr:spPr>
        <a:xfrm>
          <a:off x="14541500" y="1385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116295</xdr:rowOff>
    </xdr:from>
    <xdr:to>
      <xdr:col>72</xdr:col>
      <xdr:colOff>38100</xdr:colOff>
      <xdr:row>84</xdr:row>
      <xdr:rowOff>46445</xdr:rowOff>
    </xdr:to>
    <xdr:sp macro="" textlink="">
      <xdr:nvSpPr>
        <xdr:cNvPr id="624" name="フローチャート: 判断 623">
          <a:extLst>
            <a:ext uri="{FF2B5EF4-FFF2-40B4-BE49-F238E27FC236}">
              <a16:creationId xmlns:a16="http://schemas.microsoft.com/office/drawing/2014/main" id="{8AF7C409-4872-4C8C-8E9B-C434C746024B}"/>
            </a:ext>
          </a:extLst>
        </xdr:cNvPr>
        <xdr:cNvSpPr/>
      </xdr:nvSpPr>
      <xdr:spPr>
        <a:xfrm>
          <a:off x="13652500" y="1434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46082</xdr:rowOff>
    </xdr:from>
    <xdr:to>
      <xdr:col>67</xdr:col>
      <xdr:colOff>101600</xdr:colOff>
      <xdr:row>83</xdr:row>
      <xdr:rowOff>147682</xdr:rowOff>
    </xdr:to>
    <xdr:sp macro="" textlink="">
      <xdr:nvSpPr>
        <xdr:cNvPr id="625" name="フローチャート: 判断 624">
          <a:extLst>
            <a:ext uri="{FF2B5EF4-FFF2-40B4-BE49-F238E27FC236}">
              <a16:creationId xmlns:a16="http://schemas.microsoft.com/office/drawing/2014/main" id="{FA468575-5DEC-4C27-8943-B54F50C46216}"/>
            </a:ext>
          </a:extLst>
        </xdr:cNvPr>
        <xdr:cNvSpPr/>
      </xdr:nvSpPr>
      <xdr:spPr>
        <a:xfrm>
          <a:off x="12763500" y="142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6" name="テキスト ボックス 625">
          <a:extLst>
            <a:ext uri="{FF2B5EF4-FFF2-40B4-BE49-F238E27FC236}">
              <a16:creationId xmlns:a16="http://schemas.microsoft.com/office/drawing/2014/main" id="{A9E429A3-9F7E-4CBD-8C75-253E0C9DEB3A}"/>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7" name="テキスト ボックス 626">
          <a:extLst>
            <a:ext uri="{FF2B5EF4-FFF2-40B4-BE49-F238E27FC236}">
              <a16:creationId xmlns:a16="http://schemas.microsoft.com/office/drawing/2014/main" id="{84F3D5C9-4ACB-4ABB-948C-E1835D5D5086}"/>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8" name="テキスト ボックス 627">
          <a:extLst>
            <a:ext uri="{FF2B5EF4-FFF2-40B4-BE49-F238E27FC236}">
              <a16:creationId xmlns:a16="http://schemas.microsoft.com/office/drawing/2014/main" id="{6CB0D8E8-7CC6-46DB-A971-C450351EBB47}"/>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29" name="テキスト ボックス 628">
          <a:extLst>
            <a:ext uri="{FF2B5EF4-FFF2-40B4-BE49-F238E27FC236}">
              <a16:creationId xmlns:a16="http://schemas.microsoft.com/office/drawing/2014/main" id="{AAC9371A-E558-42A8-BE21-10C6431DFFBB}"/>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0" name="テキスト ボックス 629">
          <a:extLst>
            <a:ext uri="{FF2B5EF4-FFF2-40B4-BE49-F238E27FC236}">
              <a16:creationId xmlns:a16="http://schemas.microsoft.com/office/drawing/2014/main" id="{EE942240-5E64-4FEA-8CB7-4513D93C50EC}"/>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28121</xdr:rowOff>
    </xdr:from>
    <xdr:to>
      <xdr:col>85</xdr:col>
      <xdr:colOff>177800</xdr:colOff>
      <xdr:row>85</xdr:row>
      <xdr:rowOff>129721</xdr:rowOff>
    </xdr:to>
    <xdr:sp macro="" textlink="">
      <xdr:nvSpPr>
        <xdr:cNvPr id="631" name="楕円 630">
          <a:extLst>
            <a:ext uri="{FF2B5EF4-FFF2-40B4-BE49-F238E27FC236}">
              <a16:creationId xmlns:a16="http://schemas.microsoft.com/office/drawing/2014/main" id="{FB43C667-A3D6-46BD-B298-5C6F880CD1F9}"/>
            </a:ext>
          </a:extLst>
        </xdr:cNvPr>
        <xdr:cNvSpPr/>
      </xdr:nvSpPr>
      <xdr:spPr>
        <a:xfrm>
          <a:off x="16268700" y="1460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6548</xdr:rowOff>
    </xdr:from>
    <xdr:ext cx="405111" cy="259045"/>
    <xdr:sp macro="" textlink="">
      <xdr:nvSpPr>
        <xdr:cNvPr id="632" name="【児童館】&#10;有形固定資産減価償却率該当値テキスト">
          <a:extLst>
            <a:ext uri="{FF2B5EF4-FFF2-40B4-BE49-F238E27FC236}">
              <a16:creationId xmlns:a16="http://schemas.microsoft.com/office/drawing/2014/main" id="{582519BF-C704-4D7C-86BE-C9FF0921559A}"/>
            </a:ext>
          </a:extLst>
        </xdr:cNvPr>
        <xdr:cNvSpPr txBox="1"/>
      </xdr:nvSpPr>
      <xdr:spPr>
        <a:xfrm>
          <a:off x="16357600" y="14579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166914</xdr:rowOff>
    </xdr:from>
    <xdr:to>
      <xdr:col>81</xdr:col>
      <xdr:colOff>101600</xdr:colOff>
      <xdr:row>85</xdr:row>
      <xdr:rowOff>97064</xdr:rowOff>
    </xdr:to>
    <xdr:sp macro="" textlink="">
      <xdr:nvSpPr>
        <xdr:cNvPr id="633" name="楕円 632">
          <a:extLst>
            <a:ext uri="{FF2B5EF4-FFF2-40B4-BE49-F238E27FC236}">
              <a16:creationId xmlns:a16="http://schemas.microsoft.com/office/drawing/2014/main" id="{8B79904E-8B2C-4DCF-A7A7-A11E913D65F5}"/>
            </a:ext>
          </a:extLst>
        </xdr:cNvPr>
        <xdr:cNvSpPr/>
      </xdr:nvSpPr>
      <xdr:spPr>
        <a:xfrm>
          <a:off x="15430500" y="1456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46264</xdr:rowOff>
    </xdr:from>
    <xdr:to>
      <xdr:col>85</xdr:col>
      <xdr:colOff>127000</xdr:colOff>
      <xdr:row>85</xdr:row>
      <xdr:rowOff>78921</xdr:rowOff>
    </xdr:to>
    <xdr:cxnSp macro="">
      <xdr:nvCxnSpPr>
        <xdr:cNvPr id="634" name="直線コネクタ 633">
          <a:extLst>
            <a:ext uri="{FF2B5EF4-FFF2-40B4-BE49-F238E27FC236}">
              <a16:creationId xmlns:a16="http://schemas.microsoft.com/office/drawing/2014/main" id="{5732EB3D-C706-4459-A10C-F7ACF868742F}"/>
            </a:ext>
          </a:extLst>
        </xdr:cNvPr>
        <xdr:cNvCxnSpPr/>
      </xdr:nvCxnSpPr>
      <xdr:spPr>
        <a:xfrm>
          <a:off x="15481300" y="1461951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134257</xdr:rowOff>
    </xdr:from>
    <xdr:to>
      <xdr:col>76</xdr:col>
      <xdr:colOff>165100</xdr:colOff>
      <xdr:row>85</xdr:row>
      <xdr:rowOff>64407</xdr:rowOff>
    </xdr:to>
    <xdr:sp macro="" textlink="">
      <xdr:nvSpPr>
        <xdr:cNvPr id="635" name="楕円 634">
          <a:extLst>
            <a:ext uri="{FF2B5EF4-FFF2-40B4-BE49-F238E27FC236}">
              <a16:creationId xmlns:a16="http://schemas.microsoft.com/office/drawing/2014/main" id="{D5F68526-DBB6-46F5-9919-95FD635E6077}"/>
            </a:ext>
          </a:extLst>
        </xdr:cNvPr>
        <xdr:cNvSpPr/>
      </xdr:nvSpPr>
      <xdr:spPr>
        <a:xfrm>
          <a:off x="14541500" y="1453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13607</xdr:rowOff>
    </xdr:from>
    <xdr:to>
      <xdr:col>81</xdr:col>
      <xdr:colOff>50800</xdr:colOff>
      <xdr:row>85</xdr:row>
      <xdr:rowOff>46264</xdr:rowOff>
    </xdr:to>
    <xdr:cxnSp macro="">
      <xdr:nvCxnSpPr>
        <xdr:cNvPr id="636" name="直線コネクタ 635">
          <a:extLst>
            <a:ext uri="{FF2B5EF4-FFF2-40B4-BE49-F238E27FC236}">
              <a16:creationId xmlns:a16="http://schemas.microsoft.com/office/drawing/2014/main" id="{04CE3A0C-B04B-4C9D-B9BF-6444CA2F16FF}"/>
            </a:ext>
          </a:extLst>
        </xdr:cNvPr>
        <xdr:cNvCxnSpPr/>
      </xdr:nvCxnSpPr>
      <xdr:spPr>
        <a:xfrm>
          <a:off x="14592300" y="145868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101600</xdr:rowOff>
    </xdr:from>
    <xdr:to>
      <xdr:col>72</xdr:col>
      <xdr:colOff>38100</xdr:colOff>
      <xdr:row>85</xdr:row>
      <xdr:rowOff>31750</xdr:rowOff>
    </xdr:to>
    <xdr:sp macro="" textlink="">
      <xdr:nvSpPr>
        <xdr:cNvPr id="637" name="楕円 636">
          <a:extLst>
            <a:ext uri="{FF2B5EF4-FFF2-40B4-BE49-F238E27FC236}">
              <a16:creationId xmlns:a16="http://schemas.microsoft.com/office/drawing/2014/main" id="{65EC60B5-AD19-4173-ACCC-13CBB24852F8}"/>
            </a:ext>
          </a:extLst>
        </xdr:cNvPr>
        <xdr:cNvSpPr/>
      </xdr:nvSpPr>
      <xdr:spPr>
        <a:xfrm>
          <a:off x="13652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152400</xdr:rowOff>
    </xdr:from>
    <xdr:to>
      <xdr:col>76</xdr:col>
      <xdr:colOff>114300</xdr:colOff>
      <xdr:row>85</xdr:row>
      <xdr:rowOff>13607</xdr:rowOff>
    </xdr:to>
    <xdr:cxnSp macro="">
      <xdr:nvCxnSpPr>
        <xdr:cNvPr id="638" name="直線コネクタ 637">
          <a:extLst>
            <a:ext uri="{FF2B5EF4-FFF2-40B4-BE49-F238E27FC236}">
              <a16:creationId xmlns:a16="http://schemas.microsoft.com/office/drawing/2014/main" id="{258F1D83-975E-416F-BC4B-D6CE5D03AE11}"/>
            </a:ext>
          </a:extLst>
        </xdr:cNvPr>
        <xdr:cNvCxnSpPr/>
      </xdr:nvCxnSpPr>
      <xdr:spPr>
        <a:xfrm>
          <a:off x="13703300" y="145542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78</xdr:row>
      <xdr:rowOff>925</xdr:rowOff>
    </xdr:from>
    <xdr:ext cx="405111" cy="259045"/>
    <xdr:sp macro="" textlink="">
      <xdr:nvSpPr>
        <xdr:cNvPr id="639" name="n_1aveValue【児童館】&#10;有形固定資産減価償却率">
          <a:extLst>
            <a:ext uri="{FF2B5EF4-FFF2-40B4-BE49-F238E27FC236}">
              <a16:creationId xmlns:a16="http://schemas.microsoft.com/office/drawing/2014/main" id="{81098AC2-2CA3-445F-80CB-7B170A627DD0}"/>
            </a:ext>
          </a:extLst>
        </xdr:cNvPr>
        <xdr:cNvSpPr txBox="1"/>
      </xdr:nvSpPr>
      <xdr:spPr>
        <a:xfrm>
          <a:off x="15266044" y="13374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80934</xdr:rowOff>
    </xdr:from>
    <xdr:ext cx="405111" cy="259045"/>
    <xdr:sp macro="" textlink="">
      <xdr:nvSpPr>
        <xdr:cNvPr id="640" name="n_2aveValue【児童館】&#10;有形固定資産減価償却率">
          <a:extLst>
            <a:ext uri="{FF2B5EF4-FFF2-40B4-BE49-F238E27FC236}">
              <a16:creationId xmlns:a16="http://schemas.microsoft.com/office/drawing/2014/main" id="{10EB8BDC-0329-44D4-B647-E8AE5A1AFD95}"/>
            </a:ext>
          </a:extLst>
        </xdr:cNvPr>
        <xdr:cNvSpPr txBox="1"/>
      </xdr:nvSpPr>
      <xdr:spPr>
        <a:xfrm>
          <a:off x="14389744" y="1362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62972</xdr:rowOff>
    </xdr:from>
    <xdr:ext cx="405111" cy="259045"/>
    <xdr:sp macro="" textlink="">
      <xdr:nvSpPr>
        <xdr:cNvPr id="641" name="n_3aveValue【児童館】&#10;有形固定資産減価償却率">
          <a:extLst>
            <a:ext uri="{FF2B5EF4-FFF2-40B4-BE49-F238E27FC236}">
              <a16:creationId xmlns:a16="http://schemas.microsoft.com/office/drawing/2014/main" id="{B6BB251D-7AA3-4A36-82A4-0FC8E23C5166}"/>
            </a:ext>
          </a:extLst>
        </xdr:cNvPr>
        <xdr:cNvSpPr txBox="1"/>
      </xdr:nvSpPr>
      <xdr:spPr>
        <a:xfrm>
          <a:off x="13500744" y="1412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164209</xdr:rowOff>
    </xdr:from>
    <xdr:ext cx="405111" cy="259045"/>
    <xdr:sp macro="" textlink="">
      <xdr:nvSpPr>
        <xdr:cNvPr id="642" name="n_4aveValue【児童館】&#10;有形固定資産減価償却率">
          <a:extLst>
            <a:ext uri="{FF2B5EF4-FFF2-40B4-BE49-F238E27FC236}">
              <a16:creationId xmlns:a16="http://schemas.microsoft.com/office/drawing/2014/main" id="{17B6C359-8525-4C1E-82A8-9FFE76755685}"/>
            </a:ext>
          </a:extLst>
        </xdr:cNvPr>
        <xdr:cNvSpPr txBox="1"/>
      </xdr:nvSpPr>
      <xdr:spPr>
        <a:xfrm>
          <a:off x="12611744" y="14051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88191</xdr:rowOff>
    </xdr:from>
    <xdr:ext cx="405111" cy="259045"/>
    <xdr:sp macro="" textlink="">
      <xdr:nvSpPr>
        <xdr:cNvPr id="643" name="n_1mainValue【児童館】&#10;有形固定資産減価償却率">
          <a:extLst>
            <a:ext uri="{FF2B5EF4-FFF2-40B4-BE49-F238E27FC236}">
              <a16:creationId xmlns:a16="http://schemas.microsoft.com/office/drawing/2014/main" id="{630CEE96-B8C3-4D12-9B5F-9ABC0B218696}"/>
            </a:ext>
          </a:extLst>
        </xdr:cNvPr>
        <xdr:cNvSpPr txBox="1"/>
      </xdr:nvSpPr>
      <xdr:spPr>
        <a:xfrm>
          <a:off x="15266044" y="1466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55534</xdr:rowOff>
    </xdr:from>
    <xdr:ext cx="405111" cy="259045"/>
    <xdr:sp macro="" textlink="">
      <xdr:nvSpPr>
        <xdr:cNvPr id="644" name="n_2mainValue【児童館】&#10;有形固定資産減価償却率">
          <a:extLst>
            <a:ext uri="{FF2B5EF4-FFF2-40B4-BE49-F238E27FC236}">
              <a16:creationId xmlns:a16="http://schemas.microsoft.com/office/drawing/2014/main" id="{453D367D-4229-4C77-9759-FD31C5F62042}"/>
            </a:ext>
          </a:extLst>
        </xdr:cNvPr>
        <xdr:cNvSpPr txBox="1"/>
      </xdr:nvSpPr>
      <xdr:spPr>
        <a:xfrm>
          <a:off x="14389744" y="1462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22877</xdr:rowOff>
    </xdr:from>
    <xdr:ext cx="405111" cy="259045"/>
    <xdr:sp macro="" textlink="">
      <xdr:nvSpPr>
        <xdr:cNvPr id="645" name="n_3mainValue【児童館】&#10;有形固定資産減価償却率">
          <a:extLst>
            <a:ext uri="{FF2B5EF4-FFF2-40B4-BE49-F238E27FC236}">
              <a16:creationId xmlns:a16="http://schemas.microsoft.com/office/drawing/2014/main" id="{33DED788-E517-40D3-81E2-0FB998AB472F}"/>
            </a:ext>
          </a:extLst>
        </xdr:cNvPr>
        <xdr:cNvSpPr txBox="1"/>
      </xdr:nvSpPr>
      <xdr:spPr>
        <a:xfrm>
          <a:off x="13500744" y="1459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6" name="正方形/長方形 645">
          <a:extLst>
            <a:ext uri="{FF2B5EF4-FFF2-40B4-BE49-F238E27FC236}">
              <a16:creationId xmlns:a16="http://schemas.microsoft.com/office/drawing/2014/main" id="{933110F4-6A2A-4A6B-B852-4A4BF7FDEB9D}"/>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7" name="正方形/長方形 646">
          <a:extLst>
            <a:ext uri="{FF2B5EF4-FFF2-40B4-BE49-F238E27FC236}">
              <a16:creationId xmlns:a16="http://schemas.microsoft.com/office/drawing/2014/main" id="{FEF706DC-7F35-4B68-9AE5-5B63B8D190FF}"/>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8" name="正方形/長方形 647">
          <a:extLst>
            <a:ext uri="{FF2B5EF4-FFF2-40B4-BE49-F238E27FC236}">
              <a16:creationId xmlns:a16="http://schemas.microsoft.com/office/drawing/2014/main" id="{595D3D96-1802-4863-BA3E-F2FDEC973373}"/>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9" name="正方形/長方形 648">
          <a:extLst>
            <a:ext uri="{FF2B5EF4-FFF2-40B4-BE49-F238E27FC236}">
              <a16:creationId xmlns:a16="http://schemas.microsoft.com/office/drawing/2014/main" id="{D1DD8FFE-FFEF-4345-BD01-7ABB75A3E72F}"/>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0" name="正方形/長方形 649">
          <a:extLst>
            <a:ext uri="{FF2B5EF4-FFF2-40B4-BE49-F238E27FC236}">
              <a16:creationId xmlns:a16="http://schemas.microsoft.com/office/drawing/2014/main" id="{F5FE79C8-9C95-4427-BD02-903D5834724A}"/>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1" name="正方形/長方形 650">
          <a:extLst>
            <a:ext uri="{FF2B5EF4-FFF2-40B4-BE49-F238E27FC236}">
              <a16:creationId xmlns:a16="http://schemas.microsoft.com/office/drawing/2014/main" id="{AB5B85B0-A7FB-47C2-B1B2-B5D579788E8F}"/>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2" name="正方形/長方形 651">
          <a:extLst>
            <a:ext uri="{FF2B5EF4-FFF2-40B4-BE49-F238E27FC236}">
              <a16:creationId xmlns:a16="http://schemas.microsoft.com/office/drawing/2014/main" id="{22EDA28E-D233-444C-BC01-E3E95D3C9CF3}"/>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3" name="正方形/長方形 652">
          <a:extLst>
            <a:ext uri="{FF2B5EF4-FFF2-40B4-BE49-F238E27FC236}">
              <a16:creationId xmlns:a16="http://schemas.microsoft.com/office/drawing/2014/main" id="{E3F297F2-233A-4134-B343-D95EEEC54C55}"/>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4" name="テキスト ボックス 653">
          <a:extLst>
            <a:ext uri="{FF2B5EF4-FFF2-40B4-BE49-F238E27FC236}">
              <a16:creationId xmlns:a16="http://schemas.microsoft.com/office/drawing/2014/main" id="{25AD44F4-CD00-4542-A7AD-FC2D7395660D}"/>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5" name="直線コネクタ 654">
          <a:extLst>
            <a:ext uri="{FF2B5EF4-FFF2-40B4-BE49-F238E27FC236}">
              <a16:creationId xmlns:a16="http://schemas.microsoft.com/office/drawing/2014/main" id="{70A95A2C-3D75-4C3B-B52C-8858B8239B6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56" name="直線コネクタ 655">
          <a:extLst>
            <a:ext uri="{FF2B5EF4-FFF2-40B4-BE49-F238E27FC236}">
              <a16:creationId xmlns:a16="http://schemas.microsoft.com/office/drawing/2014/main" id="{6202A07D-61A1-4CD5-899B-C8B7B78FCC38}"/>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57" name="テキスト ボックス 656">
          <a:extLst>
            <a:ext uri="{FF2B5EF4-FFF2-40B4-BE49-F238E27FC236}">
              <a16:creationId xmlns:a16="http://schemas.microsoft.com/office/drawing/2014/main" id="{2F7BA780-ACFF-4CEE-AAF0-9735D4F8C153}"/>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58" name="直線コネクタ 657">
          <a:extLst>
            <a:ext uri="{FF2B5EF4-FFF2-40B4-BE49-F238E27FC236}">
              <a16:creationId xmlns:a16="http://schemas.microsoft.com/office/drawing/2014/main" id="{271DAFEF-6CF2-4124-890F-10A98DDAD80A}"/>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59" name="テキスト ボックス 658">
          <a:extLst>
            <a:ext uri="{FF2B5EF4-FFF2-40B4-BE49-F238E27FC236}">
              <a16:creationId xmlns:a16="http://schemas.microsoft.com/office/drawing/2014/main" id="{DB2B8B8D-80BD-44C6-88E2-43CA6076B2C1}"/>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60" name="直線コネクタ 659">
          <a:extLst>
            <a:ext uri="{FF2B5EF4-FFF2-40B4-BE49-F238E27FC236}">
              <a16:creationId xmlns:a16="http://schemas.microsoft.com/office/drawing/2014/main" id="{EBD59EC0-33F7-4B17-9497-BFF6FD92DB25}"/>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61" name="テキスト ボックス 660">
          <a:extLst>
            <a:ext uri="{FF2B5EF4-FFF2-40B4-BE49-F238E27FC236}">
              <a16:creationId xmlns:a16="http://schemas.microsoft.com/office/drawing/2014/main" id="{C053B020-6015-405C-ACD4-CFC39BCC17F1}"/>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62" name="直線コネクタ 661">
          <a:extLst>
            <a:ext uri="{FF2B5EF4-FFF2-40B4-BE49-F238E27FC236}">
              <a16:creationId xmlns:a16="http://schemas.microsoft.com/office/drawing/2014/main" id="{D67EEFAA-5D8F-405F-902B-F2D1AB2B3B24}"/>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63" name="テキスト ボックス 662">
          <a:extLst>
            <a:ext uri="{FF2B5EF4-FFF2-40B4-BE49-F238E27FC236}">
              <a16:creationId xmlns:a16="http://schemas.microsoft.com/office/drawing/2014/main" id="{18C7EA41-9EAA-4920-8047-D03AC7C84AB4}"/>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64" name="直線コネクタ 663">
          <a:extLst>
            <a:ext uri="{FF2B5EF4-FFF2-40B4-BE49-F238E27FC236}">
              <a16:creationId xmlns:a16="http://schemas.microsoft.com/office/drawing/2014/main" id="{A14E2F4F-D50F-4EDE-AD71-A027C1EFE087}"/>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65" name="テキスト ボックス 664">
          <a:extLst>
            <a:ext uri="{FF2B5EF4-FFF2-40B4-BE49-F238E27FC236}">
              <a16:creationId xmlns:a16="http://schemas.microsoft.com/office/drawing/2014/main" id="{990E97BB-1991-488B-93BF-7366457826F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6" name="直線コネクタ 665">
          <a:extLst>
            <a:ext uri="{FF2B5EF4-FFF2-40B4-BE49-F238E27FC236}">
              <a16:creationId xmlns:a16="http://schemas.microsoft.com/office/drawing/2014/main" id="{E98C0E39-20C3-4B09-8CA8-E533A70F93E6}"/>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7" name="テキスト ボックス 666">
          <a:extLst>
            <a:ext uri="{FF2B5EF4-FFF2-40B4-BE49-F238E27FC236}">
              <a16:creationId xmlns:a16="http://schemas.microsoft.com/office/drawing/2014/main" id="{C214F14E-4854-4357-A1E3-5CF325678D2C}"/>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8" name="【児童館】&#10;一人当たり面積グラフ枠">
          <a:extLst>
            <a:ext uri="{FF2B5EF4-FFF2-40B4-BE49-F238E27FC236}">
              <a16:creationId xmlns:a16="http://schemas.microsoft.com/office/drawing/2014/main" id="{8EB118B1-D206-4BDD-913F-511120047067}"/>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19050</xdr:rowOff>
    </xdr:from>
    <xdr:to>
      <xdr:col>116</xdr:col>
      <xdr:colOff>62864</xdr:colOff>
      <xdr:row>85</xdr:row>
      <xdr:rowOff>160020</xdr:rowOff>
    </xdr:to>
    <xdr:cxnSp macro="">
      <xdr:nvCxnSpPr>
        <xdr:cNvPr id="669" name="直線コネクタ 668">
          <a:extLst>
            <a:ext uri="{FF2B5EF4-FFF2-40B4-BE49-F238E27FC236}">
              <a16:creationId xmlns:a16="http://schemas.microsoft.com/office/drawing/2014/main" id="{C683CC9C-145A-4D27-B173-9C4410DA4BDF}"/>
            </a:ext>
          </a:extLst>
        </xdr:cNvPr>
        <xdr:cNvCxnSpPr/>
      </xdr:nvCxnSpPr>
      <xdr:spPr>
        <a:xfrm flipV="1">
          <a:off x="22160864" y="1339215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163847</xdr:rowOff>
    </xdr:from>
    <xdr:ext cx="469744" cy="259045"/>
    <xdr:sp macro="" textlink="">
      <xdr:nvSpPr>
        <xdr:cNvPr id="670" name="【児童館】&#10;一人当たり面積最小値テキスト">
          <a:extLst>
            <a:ext uri="{FF2B5EF4-FFF2-40B4-BE49-F238E27FC236}">
              <a16:creationId xmlns:a16="http://schemas.microsoft.com/office/drawing/2014/main" id="{DCA84746-1D2C-4C86-A767-99D1323E3BBC}"/>
            </a:ext>
          </a:extLst>
        </xdr:cNvPr>
        <xdr:cNvSpPr txBox="1"/>
      </xdr:nvSpPr>
      <xdr:spPr>
        <a:xfrm>
          <a:off x="22199600" y="1473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160020</xdr:rowOff>
    </xdr:from>
    <xdr:to>
      <xdr:col>116</xdr:col>
      <xdr:colOff>152400</xdr:colOff>
      <xdr:row>85</xdr:row>
      <xdr:rowOff>160020</xdr:rowOff>
    </xdr:to>
    <xdr:cxnSp macro="">
      <xdr:nvCxnSpPr>
        <xdr:cNvPr id="671" name="直線コネクタ 670">
          <a:extLst>
            <a:ext uri="{FF2B5EF4-FFF2-40B4-BE49-F238E27FC236}">
              <a16:creationId xmlns:a16="http://schemas.microsoft.com/office/drawing/2014/main" id="{49619BDC-6874-43EA-B334-B802E33E6A2A}"/>
            </a:ext>
          </a:extLst>
        </xdr:cNvPr>
        <xdr:cNvCxnSpPr/>
      </xdr:nvCxnSpPr>
      <xdr:spPr>
        <a:xfrm>
          <a:off x="22072600" y="1473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137177</xdr:rowOff>
    </xdr:from>
    <xdr:ext cx="469744" cy="259045"/>
    <xdr:sp macro="" textlink="">
      <xdr:nvSpPr>
        <xdr:cNvPr id="672" name="【児童館】&#10;一人当たり面積最大値テキスト">
          <a:extLst>
            <a:ext uri="{FF2B5EF4-FFF2-40B4-BE49-F238E27FC236}">
              <a16:creationId xmlns:a16="http://schemas.microsoft.com/office/drawing/2014/main" id="{EDCFD4D2-F192-4004-AE08-B77E1C9F6ADB}"/>
            </a:ext>
          </a:extLst>
        </xdr:cNvPr>
        <xdr:cNvSpPr txBox="1"/>
      </xdr:nvSpPr>
      <xdr:spPr>
        <a:xfrm>
          <a:off x="22199600" y="1316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19050</xdr:rowOff>
    </xdr:from>
    <xdr:to>
      <xdr:col>116</xdr:col>
      <xdr:colOff>152400</xdr:colOff>
      <xdr:row>78</xdr:row>
      <xdr:rowOff>19050</xdr:rowOff>
    </xdr:to>
    <xdr:cxnSp macro="">
      <xdr:nvCxnSpPr>
        <xdr:cNvPr id="673" name="直線コネクタ 672">
          <a:extLst>
            <a:ext uri="{FF2B5EF4-FFF2-40B4-BE49-F238E27FC236}">
              <a16:creationId xmlns:a16="http://schemas.microsoft.com/office/drawing/2014/main" id="{83143649-78D9-4119-8EB8-DCDABE658BDF}"/>
            </a:ext>
          </a:extLst>
        </xdr:cNvPr>
        <xdr:cNvCxnSpPr/>
      </xdr:nvCxnSpPr>
      <xdr:spPr>
        <a:xfrm>
          <a:off x="22072600" y="1339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137177</xdr:rowOff>
    </xdr:from>
    <xdr:ext cx="469744" cy="259045"/>
    <xdr:sp macro="" textlink="">
      <xdr:nvSpPr>
        <xdr:cNvPr id="674" name="【児童館】&#10;一人当たり面積平均値テキスト">
          <a:extLst>
            <a:ext uri="{FF2B5EF4-FFF2-40B4-BE49-F238E27FC236}">
              <a16:creationId xmlns:a16="http://schemas.microsoft.com/office/drawing/2014/main" id="{AF59CDB0-0A31-4891-8495-C43BB2DC4119}"/>
            </a:ext>
          </a:extLst>
        </xdr:cNvPr>
        <xdr:cNvSpPr txBox="1"/>
      </xdr:nvSpPr>
      <xdr:spPr>
        <a:xfrm>
          <a:off x="22199600" y="14538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158750</xdr:rowOff>
    </xdr:from>
    <xdr:to>
      <xdr:col>116</xdr:col>
      <xdr:colOff>114300</xdr:colOff>
      <xdr:row>85</xdr:row>
      <xdr:rowOff>88900</xdr:rowOff>
    </xdr:to>
    <xdr:sp macro="" textlink="">
      <xdr:nvSpPr>
        <xdr:cNvPr id="675" name="フローチャート: 判断 674">
          <a:extLst>
            <a:ext uri="{FF2B5EF4-FFF2-40B4-BE49-F238E27FC236}">
              <a16:creationId xmlns:a16="http://schemas.microsoft.com/office/drawing/2014/main" id="{E2FD9607-8579-4598-8175-47D0B5DD8106}"/>
            </a:ext>
          </a:extLst>
        </xdr:cNvPr>
        <xdr:cNvSpPr/>
      </xdr:nvSpPr>
      <xdr:spPr>
        <a:xfrm>
          <a:off x="22110700" y="1456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135889</xdr:rowOff>
    </xdr:from>
    <xdr:to>
      <xdr:col>112</xdr:col>
      <xdr:colOff>38100</xdr:colOff>
      <xdr:row>85</xdr:row>
      <xdr:rowOff>66039</xdr:rowOff>
    </xdr:to>
    <xdr:sp macro="" textlink="">
      <xdr:nvSpPr>
        <xdr:cNvPr id="676" name="フローチャート: 判断 675">
          <a:extLst>
            <a:ext uri="{FF2B5EF4-FFF2-40B4-BE49-F238E27FC236}">
              <a16:creationId xmlns:a16="http://schemas.microsoft.com/office/drawing/2014/main" id="{A615115C-2344-4A99-B1E2-205333F14AE5}"/>
            </a:ext>
          </a:extLst>
        </xdr:cNvPr>
        <xdr:cNvSpPr/>
      </xdr:nvSpPr>
      <xdr:spPr>
        <a:xfrm>
          <a:off x="21272500" y="1453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636</xdr:rowOff>
    </xdr:from>
    <xdr:to>
      <xdr:col>107</xdr:col>
      <xdr:colOff>101600</xdr:colOff>
      <xdr:row>85</xdr:row>
      <xdr:rowOff>102236</xdr:rowOff>
    </xdr:to>
    <xdr:sp macro="" textlink="">
      <xdr:nvSpPr>
        <xdr:cNvPr id="677" name="フローチャート: 判断 676">
          <a:extLst>
            <a:ext uri="{FF2B5EF4-FFF2-40B4-BE49-F238E27FC236}">
              <a16:creationId xmlns:a16="http://schemas.microsoft.com/office/drawing/2014/main" id="{4D37E506-BC6D-4455-AC83-2F36291DD389}"/>
            </a:ext>
          </a:extLst>
        </xdr:cNvPr>
        <xdr:cNvSpPr/>
      </xdr:nvSpPr>
      <xdr:spPr>
        <a:xfrm>
          <a:off x="20383500" y="14573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61595</xdr:rowOff>
    </xdr:from>
    <xdr:to>
      <xdr:col>102</xdr:col>
      <xdr:colOff>165100</xdr:colOff>
      <xdr:row>85</xdr:row>
      <xdr:rowOff>163195</xdr:rowOff>
    </xdr:to>
    <xdr:sp macro="" textlink="">
      <xdr:nvSpPr>
        <xdr:cNvPr id="678" name="フローチャート: 判断 677">
          <a:extLst>
            <a:ext uri="{FF2B5EF4-FFF2-40B4-BE49-F238E27FC236}">
              <a16:creationId xmlns:a16="http://schemas.microsoft.com/office/drawing/2014/main" id="{B80C1E54-E9B0-4AB6-9467-820FAB6C5466}"/>
            </a:ext>
          </a:extLst>
        </xdr:cNvPr>
        <xdr:cNvSpPr/>
      </xdr:nvSpPr>
      <xdr:spPr>
        <a:xfrm>
          <a:off x="19494500" y="1463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151130</xdr:rowOff>
    </xdr:from>
    <xdr:to>
      <xdr:col>98</xdr:col>
      <xdr:colOff>38100</xdr:colOff>
      <xdr:row>85</xdr:row>
      <xdr:rowOff>81280</xdr:rowOff>
    </xdr:to>
    <xdr:sp macro="" textlink="">
      <xdr:nvSpPr>
        <xdr:cNvPr id="679" name="フローチャート: 判断 678">
          <a:extLst>
            <a:ext uri="{FF2B5EF4-FFF2-40B4-BE49-F238E27FC236}">
              <a16:creationId xmlns:a16="http://schemas.microsoft.com/office/drawing/2014/main" id="{06B73789-7050-457E-9FC3-E72AFCEBCB25}"/>
            </a:ext>
          </a:extLst>
        </xdr:cNvPr>
        <xdr:cNvSpPr/>
      </xdr:nvSpPr>
      <xdr:spPr>
        <a:xfrm>
          <a:off x="18605500" y="1455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0" name="テキスト ボックス 679">
          <a:extLst>
            <a:ext uri="{FF2B5EF4-FFF2-40B4-BE49-F238E27FC236}">
              <a16:creationId xmlns:a16="http://schemas.microsoft.com/office/drawing/2014/main" id="{F0C0CA46-9945-430D-99FB-B70314AFFBF1}"/>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1" name="テキスト ボックス 680">
          <a:extLst>
            <a:ext uri="{FF2B5EF4-FFF2-40B4-BE49-F238E27FC236}">
              <a16:creationId xmlns:a16="http://schemas.microsoft.com/office/drawing/2014/main" id="{ABC1BA94-0997-42D3-8565-50F3FB1BAABA}"/>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2" name="テキスト ボックス 681">
          <a:extLst>
            <a:ext uri="{FF2B5EF4-FFF2-40B4-BE49-F238E27FC236}">
              <a16:creationId xmlns:a16="http://schemas.microsoft.com/office/drawing/2014/main" id="{B9EE5BA4-3E3D-42EB-8FFB-04C57A6E5EE2}"/>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3" name="テキスト ボックス 682">
          <a:extLst>
            <a:ext uri="{FF2B5EF4-FFF2-40B4-BE49-F238E27FC236}">
              <a16:creationId xmlns:a16="http://schemas.microsoft.com/office/drawing/2014/main" id="{117B2AF6-B2E8-48ED-8DDD-4BF0B49A37D6}"/>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4" name="テキスト ボックス 683">
          <a:extLst>
            <a:ext uri="{FF2B5EF4-FFF2-40B4-BE49-F238E27FC236}">
              <a16:creationId xmlns:a16="http://schemas.microsoft.com/office/drawing/2014/main" id="{BB4D6F48-A53C-4E5A-A899-2422A1C0F56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111125</xdr:rowOff>
    </xdr:from>
    <xdr:to>
      <xdr:col>116</xdr:col>
      <xdr:colOff>114300</xdr:colOff>
      <xdr:row>81</xdr:row>
      <xdr:rowOff>41275</xdr:rowOff>
    </xdr:to>
    <xdr:sp macro="" textlink="">
      <xdr:nvSpPr>
        <xdr:cNvPr id="685" name="楕円 684">
          <a:extLst>
            <a:ext uri="{FF2B5EF4-FFF2-40B4-BE49-F238E27FC236}">
              <a16:creationId xmlns:a16="http://schemas.microsoft.com/office/drawing/2014/main" id="{1775BDC2-991B-4050-934B-6160570795E9}"/>
            </a:ext>
          </a:extLst>
        </xdr:cNvPr>
        <xdr:cNvSpPr/>
      </xdr:nvSpPr>
      <xdr:spPr>
        <a:xfrm>
          <a:off x="22110700" y="1382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134002</xdr:rowOff>
    </xdr:from>
    <xdr:ext cx="469744" cy="259045"/>
    <xdr:sp macro="" textlink="">
      <xdr:nvSpPr>
        <xdr:cNvPr id="686" name="【児童館】&#10;一人当たり面積該当値テキスト">
          <a:extLst>
            <a:ext uri="{FF2B5EF4-FFF2-40B4-BE49-F238E27FC236}">
              <a16:creationId xmlns:a16="http://schemas.microsoft.com/office/drawing/2014/main" id="{05FFD600-BBD1-478A-B672-0B582884AAE1}"/>
            </a:ext>
          </a:extLst>
        </xdr:cNvPr>
        <xdr:cNvSpPr txBox="1"/>
      </xdr:nvSpPr>
      <xdr:spPr>
        <a:xfrm>
          <a:off x="22199600" y="13678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8255</xdr:rowOff>
    </xdr:from>
    <xdr:to>
      <xdr:col>112</xdr:col>
      <xdr:colOff>38100</xdr:colOff>
      <xdr:row>81</xdr:row>
      <xdr:rowOff>109855</xdr:rowOff>
    </xdr:to>
    <xdr:sp macro="" textlink="">
      <xdr:nvSpPr>
        <xdr:cNvPr id="687" name="楕円 686">
          <a:extLst>
            <a:ext uri="{FF2B5EF4-FFF2-40B4-BE49-F238E27FC236}">
              <a16:creationId xmlns:a16="http://schemas.microsoft.com/office/drawing/2014/main" id="{BC8B99F8-55D0-42EA-A6A4-3E93232F4F64}"/>
            </a:ext>
          </a:extLst>
        </xdr:cNvPr>
        <xdr:cNvSpPr/>
      </xdr:nvSpPr>
      <xdr:spPr>
        <a:xfrm>
          <a:off x="21272500" y="1389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161925</xdr:rowOff>
    </xdr:from>
    <xdr:to>
      <xdr:col>116</xdr:col>
      <xdr:colOff>63500</xdr:colOff>
      <xdr:row>81</xdr:row>
      <xdr:rowOff>59055</xdr:rowOff>
    </xdr:to>
    <xdr:cxnSp macro="">
      <xdr:nvCxnSpPr>
        <xdr:cNvPr id="688" name="直線コネクタ 687">
          <a:extLst>
            <a:ext uri="{FF2B5EF4-FFF2-40B4-BE49-F238E27FC236}">
              <a16:creationId xmlns:a16="http://schemas.microsoft.com/office/drawing/2014/main" id="{5151488D-F892-4EFC-8FBF-692446A37A0C}"/>
            </a:ext>
          </a:extLst>
        </xdr:cNvPr>
        <xdr:cNvCxnSpPr/>
      </xdr:nvCxnSpPr>
      <xdr:spPr>
        <a:xfrm flipV="1">
          <a:off x="21323300" y="13877925"/>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53975</xdr:rowOff>
    </xdr:from>
    <xdr:to>
      <xdr:col>107</xdr:col>
      <xdr:colOff>101600</xdr:colOff>
      <xdr:row>81</xdr:row>
      <xdr:rowOff>155575</xdr:rowOff>
    </xdr:to>
    <xdr:sp macro="" textlink="">
      <xdr:nvSpPr>
        <xdr:cNvPr id="689" name="楕円 688">
          <a:extLst>
            <a:ext uri="{FF2B5EF4-FFF2-40B4-BE49-F238E27FC236}">
              <a16:creationId xmlns:a16="http://schemas.microsoft.com/office/drawing/2014/main" id="{068B11DB-4F7F-487C-B9C7-0556503C7417}"/>
            </a:ext>
          </a:extLst>
        </xdr:cNvPr>
        <xdr:cNvSpPr/>
      </xdr:nvSpPr>
      <xdr:spPr>
        <a:xfrm>
          <a:off x="20383500" y="1394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59055</xdr:rowOff>
    </xdr:from>
    <xdr:to>
      <xdr:col>111</xdr:col>
      <xdr:colOff>177800</xdr:colOff>
      <xdr:row>81</xdr:row>
      <xdr:rowOff>104775</xdr:rowOff>
    </xdr:to>
    <xdr:cxnSp macro="">
      <xdr:nvCxnSpPr>
        <xdr:cNvPr id="690" name="直線コネクタ 689">
          <a:extLst>
            <a:ext uri="{FF2B5EF4-FFF2-40B4-BE49-F238E27FC236}">
              <a16:creationId xmlns:a16="http://schemas.microsoft.com/office/drawing/2014/main" id="{E2AFFA66-5DD9-4968-A6F1-8673FDBDD88A}"/>
            </a:ext>
          </a:extLst>
        </xdr:cNvPr>
        <xdr:cNvCxnSpPr/>
      </xdr:nvCxnSpPr>
      <xdr:spPr>
        <a:xfrm flipV="1">
          <a:off x="20434300" y="1394650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80645</xdr:rowOff>
    </xdr:from>
    <xdr:to>
      <xdr:col>102</xdr:col>
      <xdr:colOff>165100</xdr:colOff>
      <xdr:row>82</xdr:row>
      <xdr:rowOff>10795</xdr:rowOff>
    </xdr:to>
    <xdr:sp macro="" textlink="">
      <xdr:nvSpPr>
        <xdr:cNvPr id="691" name="楕円 690">
          <a:extLst>
            <a:ext uri="{FF2B5EF4-FFF2-40B4-BE49-F238E27FC236}">
              <a16:creationId xmlns:a16="http://schemas.microsoft.com/office/drawing/2014/main" id="{AB79D3CC-4CB7-45E9-95B2-9A373DCAA76F}"/>
            </a:ext>
          </a:extLst>
        </xdr:cNvPr>
        <xdr:cNvSpPr/>
      </xdr:nvSpPr>
      <xdr:spPr>
        <a:xfrm>
          <a:off x="19494500" y="1396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104775</xdr:rowOff>
    </xdr:from>
    <xdr:to>
      <xdr:col>107</xdr:col>
      <xdr:colOff>50800</xdr:colOff>
      <xdr:row>81</xdr:row>
      <xdr:rowOff>131445</xdr:rowOff>
    </xdr:to>
    <xdr:cxnSp macro="">
      <xdr:nvCxnSpPr>
        <xdr:cNvPr id="692" name="直線コネクタ 691">
          <a:extLst>
            <a:ext uri="{FF2B5EF4-FFF2-40B4-BE49-F238E27FC236}">
              <a16:creationId xmlns:a16="http://schemas.microsoft.com/office/drawing/2014/main" id="{240D4CA1-F212-4054-A30F-648000D0A0C2}"/>
            </a:ext>
          </a:extLst>
        </xdr:cNvPr>
        <xdr:cNvCxnSpPr/>
      </xdr:nvCxnSpPr>
      <xdr:spPr>
        <a:xfrm flipV="1">
          <a:off x="19545300" y="1399222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57166</xdr:rowOff>
    </xdr:from>
    <xdr:ext cx="469744" cy="259045"/>
    <xdr:sp macro="" textlink="">
      <xdr:nvSpPr>
        <xdr:cNvPr id="693" name="n_1aveValue【児童館】&#10;一人当たり面積">
          <a:extLst>
            <a:ext uri="{FF2B5EF4-FFF2-40B4-BE49-F238E27FC236}">
              <a16:creationId xmlns:a16="http://schemas.microsoft.com/office/drawing/2014/main" id="{497343C3-75B8-4EB9-BA63-0241CE3ACD11}"/>
            </a:ext>
          </a:extLst>
        </xdr:cNvPr>
        <xdr:cNvSpPr txBox="1"/>
      </xdr:nvSpPr>
      <xdr:spPr>
        <a:xfrm>
          <a:off x="21075727" y="1463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93363</xdr:rowOff>
    </xdr:from>
    <xdr:ext cx="469744" cy="259045"/>
    <xdr:sp macro="" textlink="">
      <xdr:nvSpPr>
        <xdr:cNvPr id="694" name="n_2aveValue【児童館】&#10;一人当たり面積">
          <a:extLst>
            <a:ext uri="{FF2B5EF4-FFF2-40B4-BE49-F238E27FC236}">
              <a16:creationId xmlns:a16="http://schemas.microsoft.com/office/drawing/2014/main" id="{41AFFDD0-1B88-4549-A37E-AB4436C59BC4}"/>
            </a:ext>
          </a:extLst>
        </xdr:cNvPr>
        <xdr:cNvSpPr txBox="1"/>
      </xdr:nvSpPr>
      <xdr:spPr>
        <a:xfrm>
          <a:off x="20199427" y="1466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154322</xdr:rowOff>
    </xdr:from>
    <xdr:ext cx="469744" cy="259045"/>
    <xdr:sp macro="" textlink="">
      <xdr:nvSpPr>
        <xdr:cNvPr id="695" name="n_3aveValue【児童館】&#10;一人当たり面積">
          <a:extLst>
            <a:ext uri="{FF2B5EF4-FFF2-40B4-BE49-F238E27FC236}">
              <a16:creationId xmlns:a16="http://schemas.microsoft.com/office/drawing/2014/main" id="{A695F8EE-E2F7-4C94-B529-2A34020D6A8F}"/>
            </a:ext>
          </a:extLst>
        </xdr:cNvPr>
        <xdr:cNvSpPr txBox="1"/>
      </xdr:nvSpPr>
      <xdr:spPr>
        <a:xfrm>
          <a:off x="19310427" y="1472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97807</xdr:rowOff>
    </xdr:from>
    <xdr:ext cx="469744" cy="259045"/>
    <xdr:sp macro="" textlink="">
      <xdr:nvSpPr>
        <xdr:cNvPr id="696" name="n_4aveValue【児童館】&#10;一人当たり面積">
          <a:extLst>
            <a:ext uri="{FF2B5EF4-FFF2-40B4-BE49-F238E27FC236}">
              <a16:creationId xmlns:a16="http://schemas.microsoft.com/office/drawing/2014/main" id="{C2A03C9A-F242-487F-B13F-8287FD6BD48B}"/>
            </a:ext>
          </a:extLst>
        </xdr:cNvPr>
        <xdr:cNvSpPr txBox="1"/>
      </xdr:nvSpPr>
      <xdr:spPr>
        <a:xfrm>
          <a:off x="18421427" y="14328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126382</xdr:rowOff>
    </xdr:from>
    <xdr:ext cx="469744" cy="259045"/>
    <xdr:sp macro="" textlink="">
      <xdr:nvSpPr>
        <xdr:cNvPr id="697" name="n_1mainValue【児童館】&#10;一人当たり面積">
          <a:extLst>
            <a:ext uri="{FF2B5EF4-FFF2-40B4-BE49-F238E27FC236}">
              <a16:creationId xmlns:a16="http://schemas.microsoft.com/office/drawing/2014/main" id="{4E1247A6-AAB1-471D-8BCF-8E5FAEFFC268}"/>
            </a:ext>
          </a:extLst>
        </xdr:cNvPr>
        <xdr:cNvSpPr txBox="1"/>
      </xdr:nvSpPr>
      <xdr:spPr>
        <a:xfrm>
          <a:off x="21075727" y="13670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652</xdr:rowOff>
    </xdr:from>
    <xdr:ext cx="469744" cy="259045"/>
    <xdr:sp macro="" textlink="">
      <xdr:nvSpPr>
        <xdr:cNvPr id="698" name="n_2mainValue【児童館】&#10;一人当たり面積">
          <a:extLst>
            <a:ext uri="{FF2B5EF4-FFF2-40B4-BE49-F238E27FC236}">
              <a16:creationId xmlns:a16="http://schemas.microsoft.com/office/drawing/2014/main" id="{51F1C46D-B8E4-4F94-B8B7-662BE2A5DFC2}"/>
            </a:ext>
          </a:extLst>
        </xdr:cNvPr>
        <xdr:cNvSpPr txBox="1"/>
      </xdr:nvSpPr>
      <xdr:spPr>
        <a:xfrm>
          <a:off x="20199427" y="1371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27322</xdr:rowOff>
    </xdr:from>
    <xdr:ext cx="469744" cy="259045"/>
    <xdr:sp macro="" textlink="">
      <xdr:nvSpPr>
        <xdr:cNvPr id="699" name="n_3mainValue【児童館】&#10;一人当たり面積">
          <a:extLst>
            <a:ext uri="{FF2B5EF4-FFF2-40B4-BE49-F238E27FC236}">
              <a16:creationId xmlns:a16="http://schemas.microsoft.com/office/drawing/2014/main" id="{473FB763-08DF-4AC1-9D2C-B65E4A8AC069}"/>
            </a:ext>
          </a:extLst>
        </xdr:cNvPr>
        <xdr:cNvSpPr txBox="1"/>
      </xdr:nvSpPr>
      <xdr:spPr>
        <a:xfrm>
          <a:off x="19310427" y="13743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0" name="正方形/長方形 699">
          <a:extLst>
            <a:ext uri="{FF2B5EF4-FFF2-40B4-BE49-F238E27FC236}">
              <a16:creationId xmlns:a16="http://schemas.microsoft.com/office/drawing/2014/main" id="{4BBCEF65-81F6-4117-8F8A-06FB0FF804AF}"/>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1" name="正方形/長方形 700">
          <a:extLst>
            <a:ext uri="{FF2B5EF4-FFF2-40B4-BE49-F238E27FC236}">
              <a16:creationId xmlns:a16="http://schemas.microsoft.com/office/drawing/2014/main" id="{2725872B-4A90-458F-9C99-3F097076DA51}"/>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2" name="正方形/長方形 701">
          <a:extLst>
            <a:ext uri="{FF2B5EF4-FFF2-40B4-BE49-F238E27FC236}">
              <a16:creationId xmlns:a16="http://schemas.microsoft.com/office/drawing/2014/main" id="{956AC23B-E095-40CD-8127-9F87A526063F}"/>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3" name="正方形/長方形 702">
          <a:extLst>
            <a:ext uri="{FF2B5EF4-FFF2-40B4-BE49-F238E27FC236}">
              <a16:creationId xmlns:a16="http://schemas.microsoft.com/office/drawing/2014/main" id="{440FA362-EFB9-4C47-9BD8-3F5C935F6E81}"/>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4" name="正方形/長方形 703">
          <a:extLst>
            <a:ext uri="{FF2B5EF4-FFF2-40B4-BE49-F238E27FC236}">
              <a16:creationId xmlns:a16="http://schemas.microsoft.com/office/drawing/2014/main" id="{B8D30138-73EB-450D-95DE-5A1B116B2867}"/>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5" name="正方形/長方形 704">
          <a:extLst>
            <a:ext uri="{FF2B5EF4-FFF2-40B4-BE49-F238E27FC236}">
              <a16:creationId xmlns:a16="http://schemas.microsoft.com/office/drawing/2014/main" id="{17411D5E-FA2E-4D6B-A5A5-CCA3428B9802}"/>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6" name="正方形/長方形 705">
          <a:extLst>
            <a:ext uri="{FF2B5EF4-FFF2-40B4-BE49-F238E27FC236}">
              <a16:creationId xmlns:a16="http://schemas.microsoft.com/office/drawing/2014/main" id="{EFAAEAF5-0ED7-4C27-8C4C-1E75A8A7A0E2}"/>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7" name="正方形/長方形 706">
          <a:extLst>
            <a:ext uri="{FF2B5EF4-FFF2-40B4-BE49-F238E27FC236}">
              <a16:creationId xmlns:a16="http://schemas.microsoft.com/office/drawing/2014/main" id="{4F4A1FCA-2C11-43BA-904C-FED6512A8D67}"/>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8" name="テキスト ボックス 707">
          <a:extLst>
            <a:ext uri="{FF2B5EF4-FFF2-40B4-BE49-F238E27FC236}">
              <a16:creationId xmlns:a16="http://schemas.microsoft.com/office/drawing/2014/main" id="{D60FE9B3-DDA9-49DD-953C-95A407F2557E}"/>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9" name="直線コネクタ 708">
          <a:extLst>
            <a:ext uri="{FF2B5EF4-FFF2-40B4-BE49-F238E27FC236}">
              <a16:creationId xmlns:a16="http://schemas.microsoft.com/office/drawing/2014/main" id="{B39DAD4F-5419-4507-B862-EE313E34E129}"/>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0" name="テキスト ボックス 709">
          <a:extLst>
            <a:ext uri="{FF2B5EF4-FFF2-40B4-BE49-F238E27FC236}">
              <a16:creationId xmlns:a16="http://schemas.microsoft.com/office/drawing/2014/main" id="{8885A53A-2CDB-4FEC-A0B5-AFBEA38F7F15}"/>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11" name="直線コネクタ 710">
          <a:extLst>
            <a:ext uri="{FF2B5EF4-FFF2-40B4-BE49-F238E27FC236}">
              <a16:creationId xmlns:a16="http://schemas.microsoft.com/office/drawing/2014/main" id="{AB0712E3-E189-485F-BBBE-8CD106F01F32}"/>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12" name="テキスト ボックス 711">
          <a:extLst>
            <a:ext uri="{FF2B5EF4-FFF2-40B4-BE49-F238E27FC236}">
              <a16:creationId xmlns:a16="http://schemas.microsoft.com/office/drawing/2014/main" id="{F70751A0-68B6-4ED4-B735-5D0A7B78BC7E}"/>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13" name="直線コネクタ 712">
          <a:extLst>
            <a:ext uri="{FF2B5EF4-FFF2-40B4-BE49-F238E27FC236}">
              <a16:creationId xmlns:a16="http://schemas.microsoft.com/office/drawing/2014/main" id="{88D0DCAA-D304-4807-96D0-98FCA736C9A4}"/>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14" name="テキスト ボックス 713">
          <a:extLst>
            <a:ext uri="{FF2B5EF4-FFF2-40B4-BE49-F238E27FC236}">
              <a16:creationId xmlns:a16="http://schemas.microsoft.com/office/drawing/2014/main" id="{66114855-58E7-45D7-89D9-4D97E15FDC33}"/>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15" name="直線コネクタ 714">
          <a:extLst>
            <a:ext uri="{FF2B5EF4-FFF2-40B4-BE49-F238E27FC236}">
              <a16:creationId xmlns:a16="http://schemas.microsoft.com/office/drawing/2014/main" id="{2967F54B-F9E6-45B8-BEB0-830C9E3A56C7}"/>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16" name="テキスト ボックス 715">
          <a:extLst>
            <a:ext uri="{FF2B5EF4-FFF2-40B4-BE49-F238E27FC236}">
              <a16:creationId xmlns:a16="http://schemas.microsoft.com/office/drawing/2014/main" id="{3420025D-01C9-46F9-93CE-41AF0802F9FC}"/>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17" name="直線コネクタ 716">
          <a:extLst>
            <a:ext uri="{FF2B5EF4-FFF2-40B4-BE49-F238E27FC236}">
              <a16:creationId xmlns:a16="http://schemas.microsoft.com/office/drawing/2014/main" id="{CA0A1B95-3463-4B8B-9BCA-75E11C1FC672}"/>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18" name="テキスト ボックス 717">
          <a:extLst>
            <a:ext uri="{FF2B5EF4-FFF2-40B4-BE49-F238E27FC236}">
              <a16:creationId xmlns:a16="http://schemas.microsoft.com/office/drawing/2014/main" id="{4CC3D087-D67B-42C9-ACDF-25F03FBAB459}"/>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19" name="直線コネクタ 718">
          <a:extLst>
            <a:ext uri="{FF2B5EF4-FFF2-40B4-BE49-F238E27FC236}">
              <a16:creationId xmlns:a16="http://schemas.microsoft.com/office/drawing/2014/main" id="{4A78210C-A6A5-4B23-9A4E-1A7F35ECB499}"/>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20" name="テキスト ボックス 719">
          <a:extLst>
            <a:ext uri="{FF2B5EF4-FFF2-40B4-BE49-F238E27FC236}">
              <a16:creationId xmlns:a16="http://schemas.microsoft.com/office/drawing/2014/main" id="{D4C4049E-B9C7-4200-A5E5-A11C70B667D8}"/>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1" name="直線コネクタ 720">
          <a:extLst>
            <a:ext uri="{FF2B5EF4-FFF2-40B4-BE49-F238E27FC236}">
              <a16:creationId xmlns:a16="http://schemas.microsoft.com/office/drawing/2014/main" id="{E5335675-3918-43DF-9E05-FB08036CEFD2}"/>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22" name="テキスト ボックス 721">
          <a:extLst>
            <a:ext uri="{FF2B5EF4-FFF2-40B4-BE49-F238E27FC236}">
              <a16:creationId xmlns:a16="http://schemas.microsoft.com/office/drawing/2014/main" id="{DC5099EC-FD88-4522-9450-1D7E36B7E844}"/>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23" name="【公民館】&#10;有形固定資産減価償却率グラフ枠">
          <a:extLst>
            <a:ext uri="{FF2B5EF4-FFF2-40B4-BE49-F238E27FC236}">
              <a16:creationId xmlns:a16="http://schemas.microsoft.com/office/drawing/2014/main" id="{B9D8019B-8043-4CF5-BC5F-315BF59ACB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91439</xdr:rowOff>
    </xdr:from>
    <xdr:to>
      <xdr:col>85</xdr:col>
      <xdr:colOff>126364</xdr:colOff>
      <xdr:row>108</xdr:row>
      <xdr:rowOff>152400</xdr:rowOff>
    </xdr:to>
    <xdr:cxnSp macro="">
      <xdr:nvCxnSpPr>
        <xdr:cNvPr id="724" name="直線コネクタ 723">
          <a:extLst>
            <a:ext uri="{FF2B5EF4-FFF2-40B4-BE49-F238E27FC236}">
              <a16:creationId xmlns:a16="http://schemas.microsoft.com/office/drawing/2014/main" id="{F012D36B-3728-4DB6-83F8-B1B90E4D6A6B}"/>
            </a:ext>
          </a:extLst>
        </xdr:cNvPr>
        <xdr:cNvCxnSpPr/>
      </xdr:nvCxnSpPr>
      <xdr:spPr>
        <a:xfrm flipV="1">
          <a:off x="16318864" y="17064989"/>
          <a:ext cx="0" cy="1604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25" name="【公民館】&#10;有形固定資産減価償却率最小値テキスト">
          <a:extLst>
            <a:ext uri="{FF2B5EF4-FFF2-40B4-BE49-F238E27FC236}">
              <a16:creationId xmlns:a16="http://schemas.microsoft.com/office/drawing/2014/main" id="{1F6C643A-54BF-4422-96AB-96985CA7773B}"/>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26" name="直線コネクタ 725">
          <a:extLst>
            <a:ext uri="{FF2B5EF4-FFF2-40B4-BE49-F238E27FC236}">
              <a16:creationId xmlns:a16="http://schemas.microsoft.com/office/drawing/2014/main" id="{F5A6663B-F7C6-4804-B3C9-8B5933B07F84}"/>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38116</xdr:rowOff>
    </xdr:from>
    <xdr:ext cx="405111" cy="259045"/>
    <xdr:sp macro="" textlink="">
      <xdr:nvSpPr>
        <xdr:cNvPr id="727" name="【公民館】&#10;有形固定資産減価償却率最大値テキスト">
          <a:extLst>
            <a:ext uri="{FF2B5EF4-FFF2-40B4-BE49-F238E27FC236}">
              <a16:creationId xmlns:a16="http://schemas.microsoft.com/office/drawing/2014/main" id="{A2492E4E-FB8E-4211-A0A8-1B202107FAA7}"/>
            </a:ext>
          </a:extLst>
        </xdr:cNvPr>
        <xdr:cNvSpPr txBox="1"/>
      </xdr:nvSpPr>
      <xdr:spPr>
        <a:xfrm>
          <a:off x="16357600" y="16840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91439</xdr:rowOff>
    </xdr:from>
    <xdr:to>
      <xdr:col>86</xdr:col>
      <xdr:colOff>25400</xdr:colOff>
      <xdr:row>99</xdr:row>
      <xdr:rowOff>91439</xdr:rowOff>
    </xdr:to>
    <xdr:cxnSp macro="">
      <xdr:nvCxnSpPr>
        <xdr:cNvPr id="728" name="直線コネクタ 727">
          <a:extLst>
            <a:ext uri="{FF2B5EF4-FFF2-40B4-BE49-F238E27FC236}">
              <a16:creationId xmlns:a16="http://schemas.microsoft.com/office/drawing/2014/main" id="{7FF09045-E296-4A91-8ED5-EFE4955D70A6}"/>
            </a:ext>
          </a:extLst>
        </xdr:cNvPr>
        <xdr:cNvCxnSpPr/>
      </xdr:nvCxnSpPr>
      <xdr:spPr>
        <a:xfrm>
          <a:off x="16230600" y="17064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91457</xdr:rowOff>
    </xdr:from>
    <xdr:ext cx="405111" cy="259045"/>
    <xdr:sp macro="" textlink="">
      <xdr:nvSpPr>
        <xdr:cNvPr id="729" name="【公民館】&#10;有形固定資産減価償却率平均値テキスト">
          <a:extLst>
            <a:ext uri="{FF2B5EF4-FFF2-40B4-BE49-F238E27FC236}">
              <a16:creationId xmlns:a16="http://schemas.microsoft.com/office/drawing/2014/main" id="{71FA43F6-97C3-45BC-97A0-FF3965BAAE3D}"/>
            </a:ext>
          </a:extLst>
        </xdr:cNvPr>
        <xdr:cNvSpPr txBox="1"/>
      </xdr:nvSpPr>
      <xdr:spPr>
        <a:xfrm>
          <a:off x="16357600" y="17922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113030</xdr:rowOff>
    </xdr:from>
    <xdr:to>
      <xdr:col>85</xdr:col>
      <xdr:colOff>177800</xdr:colOff>
      <xdr:row>105</xdr:row>
      <xdr:rowOff>43180</xdr:rowOff>
    </xdr:to>
    <xdr:sp macro="" textlink="">
      <xdr:nvSpPr>
        <xdr:cNvPr id="730" name="フローチャート: 判断 729">
          <a:extLst>
            <a:ext uri="{FF2B5EF4-FFF2-40B4-BE49-F238E27FC236}">
              <a16:creationId xmlns:a16="http://schemas.microsoft.com/office/drawing/2014/main" id="{5BB38371-9FC2-4108-9F28-8512B781F706}"/>
            </a:ext>
          </a:extLst>
        </xdr:cNvPr>
        <xdr:cNvSpPr/>
      </xdr:nvSpPr>
      <xdr:spPr>
        <a:xfrm>
          <a:off x="16268700" y="1794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61595</xdr:rowOff>
    </xdr:from>
    <xdr:to>
      <xdr:col>81</xdr:col>
      <xdr:colOff>101600</xdr:colOff>
      <xdr:row>104</xdr:row>
      <xdr:rowOff>163195</xdr:rowOff>
    </xdr:to>
    <xdr:sp macro="" textlink="">
      <xdr:nvSpPr>
        <xdr:cNvPr id="731" name="フローチャート: 判断 730">
          <a:extLst>
            <a:ext uri="{FF2B5EF4-FFF2-40B4-BE49-F238E27FC236}">
              <a16:creationId xmlns:a16="http://schemas.microsoft.com/office/drawing/2014/main" id="{718B685B-F7B4-4D70-9AA0-C416E42330E2}"/>
            </a:ext>
          </a:extLst>
        </xdr:cNvPr>
        <xdr:cNvSpPr/>
      </xdr:nvSpPr>
      <xdr:spPr>
        <a:xfrm>
          <a:off x="15430500" y="1789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55880</xdr:rowOff>
    </xdr:from>
    <xdr:to>
      <xdr:col>76</xdr:col>
      <xdr:colOff>165100</xdr:colOff>
      <xdr:row>104</xdr:row>
      <xdr:rowOff>157480</xdr:rowOff>
    </xdr:to>
    <xdr:sp macro="" textlink="">
      <xdr:nvSpPr>
        <xdr:cNvPr id="732" name="フローチャート: 判断 731">
          <a:extLst>
            <a:ext uri="{FF2B5EF4-FFF2-40B4-BE49-F238E27FC236}">
              <a16:creationId xmlns:a16="http://schemas.microsoft.com/office/drawing/2014/main" id="{969D9E1F-AB9F-4397-986F-133AAA92C5C0}"/>
            </a:ext>
          </a:extLst>
        </xdr:cNvPr>
        <xdr:cNvSpPr/>
      </xdr:nvSpPr>
      <xdr:spPr>
        <a:xfrm>
          <a:off x="14541500" y="1788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73025</xdr:rowOff>
    </xdr:from>
    <xdr:to>
      <xdr:col>72</xdr:col>
      <xdr:colOff>38100</xdr:colOff>
      <xdr:row>105</xdr:row>
      <xdr:rowOff>3175</xdr:rowOff>
    </xdr:to>
    <xdr:sp macro="" textlink="">
      <xdr:nvSpPr>
        <xdr:cNvPr id="733" name="フローチャート: 判断 732">
          <a:extLst>
            <a:ext uri="{FF2B5EF4-FFF2-40B4-BE49-F238E27FC236}">
              <a16:creationId xmlns:a16="http://schemas.microsoft.com/office/drawing/2014/main" id="{55B7679E-D35A-4120-8768-CA27FD3EF0B9}"/>
            </a:ext>
          </a:extLst>
        </xdr:cNvPr>
        <xdr:cNvSpPr/>
      </xdr:nvSpPr>
      <xdr:spPr>
        <a:xfrm>
          <a:off x="13652500" y="1790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143511</xdr:rowOff>
    </xdr:from>
    <xdr:to>
      <xdr:col>67</xdr:col>
      <xdr:colOff>101600</xdr:colOff>
      <xdr:row>104</xdr:row>
      <xdr:rowOff>73661</xdr:rowOff>
    </xdr:to>
    <xdr:sp macro="" textlink="">
      <xdr:nvSpPr>
        <xdr:cNvPr id="734" name="フローチャート: 判断 733">
          <a:extLst>
            <a:ext uri="{FF2B5EF4-FFF2-40B4-BE49-F238E27FC236}">
              <a16:creationId xmlns:a16="http://schemas.microsoft.com/office/drawing/2014/main" id="{291270A0-13F0-4574-AC16-2C519E7F8389}"/>
            </a:ext>
          </a:extLst>
        </xdr:cNvPr>
        <xdr:cNvSpPr/>
      </xdr:nvSpPr>
      <xdr:spPr>
        <a:xfrm>
          <a:off x="127635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90DF9FCB-67FF-4139-907F-D368A194E15B}"/>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50E9D5CA-4F41-411F-A614-592B614F39EA}"/>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D8623161-8BA2-4E04-8785-4C7919018AF3}"/>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6543827A-3098-44F4-B4FD-C8B0F9AFC22F}"/>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FB1AA6E4-5B2E-4772-B8EA-384D5A4047CC}"/>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120650</xdr:rowOff>
    </xdr:from>
    <xdr:to>
      <xdr:col>85</xdr:col>
      <xdr:colOff>177800</xdr:colOff>
      <xdr:row>104</xdr:row>
      <xdr:rowOff>50800</xdr:rowOff>
    </xdr:to>
    <xdr:sp macro="" textlink="">
      <xdr:nvSpPr>
        <xdr:cNvPr id="740" name="楕円 739">
          <a:extLst>
            <a:ext uri="{FF2B5EF4-FFF2-40B4-BE49-F238E27FC236}">
              <a16:creationId xmlns:a16="http://schemas.microsoft.com/office/drawing/2014/main" id="{50E9873E-8BD4-494C-A22C-B31E0C903C20}"/>
            </a:ext>
          </a:extLst>
        </xdr:cNvPr>
        <xdr:cNvSpPr/>
      </xdr:nvSpPr>
      <xdr:spPr>
        <a:xfrm>
          <a:off x="16268700" y="1778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143527</xdr:rowOff>
    </xdr:from>
    <xdr:ext cx="405111" cy="259045"/>
    <xdr:sp macro="" textlink="">
      <xdr:nvSpPr>
        <xdr:cNvPr id="741" name="【公民館】&#10;有形固定資産減価償却率該当値テキスト">
          <a:extLst>
            <a:ext uri="{FF2B5EF4-FFF2-40B4-BE49-F238E27FC236}">
              <a16:creationId xmlns:a16="http://schemas.microsoft.com/office/drawing/2014/main" id="{A8A164F8-512F-44EE-820B-750251E01B67}"/>
            </a:ext>
          </a:extLst>
        </xdr:cNvPr>
        <xdr:cNvSpPr txBox="1"/>
      </xdr:nvSpPr>
      <xdr:spPr>
        <a:xfrm>
          <a:off x="16357600"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82550</xdr:rowOff>
    </xdr:from>
    <xdr:to>
      <xdr:col>81</xdr:col>
      <xdr:colOff>101600</xdr:colOff>
      <xdr:row>104</xdr:row>
      <xdr:rowOff>12700</xdr:rowOff>
    </xdr:to>
    <xdr:sp macro="" textlink="">
      <xdr:nvSpPr>
        <xdr:cNvPr id="742" name="楕円 741">
          <a:extLst>
            <a:ext uri="{FF2B5EF4-FFF2-40B4-BE49-F238E27FC236}">
              <a16:creationId xmlns:a16="http://schemas.microsoft.com/office/drawing/2014/main" id="{32711A30-E4F0-4E61-AE65-4EA6AE21E674}"/>
            </a:ext>
          </a:extLst>
        </xdr:cNvPr>
        <xdr:cNvSpPr/>
      </xdr:nvSpPr>
      <xdr:spPr>
        <a:xfrm>
          <a:off x="15430500" y="177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133350</xdr:rowOff>
    </xdr:from>
    <xdr:to>
      <xdr:col>85</xdr:col>
      <xdr:colOff>127000</xdr:colOff>
      <xdr:row>104</xdr:row>
      <xdr:rowOff>0</xdr:rowOff>
    </xdr:to>
    <xdr:cxnSp macro="">
      <xdr:nvCxnSpPr>
        <xdr:cNvPr id="743" name="直線コネクタ 742">
          <a:extLst>
            <a:ext uri="{FF2B5EF4-FFF2-40B4-BE49-F238E27FC236}">
              <a16:creationId xmlns:a16="http://schemas.microsoft.com/office/drawing/2014/main" id="{CDDF4FCA-B7B1-45C4-AC94-76BFEFD36AD7}"/>
            </a:ext>
          </a:extLst>
        </xdr:cNvPr>
        <xdr:cNvCxnSpPr/>
      </xdr:nvCxnSpPr>
      <xdr:spPr>
        <a:xfrm>
          <a:off x="15481300" y="177927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44450</xdr:rowOff>
    </xdr:from>
    <xdr:to>
      <xdr:col>76</xdr:col>
      <xdr:colOff>165100</xdr:colOff>
      <xdr:row>103</xdr:row>
      <xdr:rowOff>146050</xdr:rowOff>
    </xdr:to>
    <xdr:sp macro="" textlink="">
      <xdr:nvSpPr>
        <xdr:cNvPr id="744" name="楕円 743">
          <a:extLst>
            <a:ext uri="{FF2B5EF4-FFF2-40B4-BE49-F238E27FC236}">
              <a16:creationId xmlns:a16="http://schemas.microsoft.com/office/drawing/2014/main" id="{AC491491-4833-412D-B9EA-BA67C844686B}"/>
            </a:ext>
          </a:extLst>
        </xdr:cNvPr>
        <xdr:cNvSpPr/>
      </xdr:nvSpPr>
      <xdr:spPr>
        <a:xfrm>
          <a:off x="14541500" y="1770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95250</xdr:rowOff>
    </xdr:from>
    <xdr:to>
      <xdr:col>81</xdr:col>
      <xdr:colOff>50800</xdr:colOff>
      <xdr:row>103</xdr:row>
      <xdr:rowOff>133350</xdr:rowOff>
    </xdr:to>
    <xdr:cxnSp macro="">
      <xdr:nvCxnSpPr>
        <xdr:cNvPr id="745" name="直線コネクタ 744">
          <a:extLst>
            <a:ext uri="{FF2B5EF4-FFF2-40B4-BE49-F238E27FC236}">
              <a16:creationId xmlns:a16="http://schemas.microsoft.com/office/drawing/2014/main" id="{B69C15EA-BD0A-4F0D-867C-F4421288AD2D}"/>
            </a:ext>
          </a:extLst>
        </xdr:cNvPr>
        <xdr:cNvCxnSpPr/>
      </xdr:nvCxnSpPr>
      <xdr:spPr>
        <a:xfrm>
          <a:off x="14592300" y="17754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6350</xdr:rowOff>
    </xdr:from>
    <xdr:to>
      <xdr:col>72</xdr:col>
      <xdr:colOff>38100</xdr:colOff>
      <xdr:row>103</xdr:row>
      <xdr:rowOff>107950</xdr:rowOff>
    </xdr:to>
    <xdr:sp macro="" textlink="">
      <xdr:nvSpPr>
        <xdr:cNvPr id="746" name="楕円 745">
          <a:extLst>
            <a:ext uri="{FF2B5EF4-FFF2-40B4-BE49-F238E27FC236}">
              <a16:creationId xmlns:a16="http://schemas.microsoft.com/office/drawing/2014/main" id="{06C731B5-8BFF-457F-9AE0-92AAF1B2F12E}"/>
            </a:ext>
          </a:extLst>
        </xdr:cNvPr>
        <xdr:cNvSpPr/>
      </xdr:nvSpPr>
      <xdr:spPr>
        <a:xfrm>
          <a:off x="13652500" y="1766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57150</xdr:rowOff>
    </xdr:from>
    <xdr:to>
      <xdr:col>76</xdr:col>
      <xdr:colOff>114300</xdr:colOff>
      <xdr:row>103</xdr:row>
      <xdr:rowOff>95250</xdr:rowOff>
    </xdr:to>
    <xdr:cxnSp macro="">
      <xdr:nvCxnSpPr>
        <xdr:cNvPr id="747" name="直線コネクタ 746">
          <a:extLst>
            <a:ext uri="{FF2B5EF4-FFF2-40B4-BE49-F238E27FC236}">
              <a16:creationId xmlns:a16="http://schemas.microsoft.com/office/drawing/2014/main" id="{D6D7186A-EF19-4BC4-8E3B-B02BDF2AA620}"/>
            </a:ext>
          </a:extLst>
        </xdr:cNvPr>
        <xdr:cNvCxnSpPr/>
      </xdr:nvCxnSpPr>
      <xdr:spPr>
        <a:xfrm>
          <a:off x="13703300" y="17716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154322</xdr:rowOff>
    </xdr:from>
    <xdr:ext cx="405111" cy="259045"/>
    <xdr:sp macro="" textlink="">
      <xdr:nvSpPr>
        <xdr:cNvPr id="748" name="n_1aveValue【公民館】&#10;有形固定資産減価償却率">
          <a:extLst>
            <a:ext uri="{FF2B5EF4-FFF2-40B4-BE49-F238E27FC236}">
              <a16:creationId xmlns:a16="http://schemas.microsoft.com/office/drawing/2014/main" id="{40539EF0-131D-43E4-872E-6622F0FE17E3}"/>
            </a:ext>
          </a:extLst>
        </xdr:cNvPr>
        <xdr:cNvSpPr txBox="1"/>
      </xdr:nvSpPr>
      <xdr:spPr>
        <a:xfrm>
          <a:off x="15266044" y="1798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148607</xdr:rowOff>
    </xdr:from>
    <xdr:ext cx="405111" cy="259045"/>
    <xdr:sp macro="" textlink="">
      <xdr:nvSpPr>
        <xdr:cNvPr id="749" name="n_2aveValue【公民館】&#10;有形固定資産減価償却率">
          <a:extLst>
            <a:ext uri="{FF2B5EF4-FFF2-40B4-BE49-F238E27FC236}">
              <a16:creationId xmlns:a16="http://schemas.microsoft.com/office/drawing/2014/main" id="{D2901089-0613-4DAF-9C67-042410BB84F8}"/>
            </a:ext>
          </a:extLst>
        </xdr:cNvPr>
        <xdr:cNvSpPr txBox="1"/>
      </xdr:nvSpPr>
      <xdr:spPr>
        <a:xfrm>
          <a:off x="14389744" y="1797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165752</xdr:rowOff>
    </xdr:from>
    <xdr:ext cx="405111" cy="259045"/>
    <xdr:sp macro="" textlink="">
      <xdr:nvSpPr>
        <xdr:cNvPr id="750" name="n_3aveValue【公民館】&#10;有形固定資産減価償却率">
          <a:extLst>
            <a:ext uri="{FF2B5EF4-FFF2-40B4-BE49-F238E27FC236}">
              <a16:creationId xmlns:a16="http://schemas.microsoft.com/office/drawing/2014/main" id="{6BB7A054-BADC-44E5-B764-5261E33EDAB8}"/>
            </a:ext>
          </a:extLst>
        </xdr:cNvPr>
        <xdr:cNvSpPr txBox="1"/>
      </xdr:nvSpPr>
      <xdr:spPr>
        <a:xfrm>
          <a:off x="13500744" y="1799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90188</xdr:rowOff>
    </xdr:from>
    <xdr:ext cx="405111" cy="259045"/>
    <xdr:sp macro="" textlink="">
      <xdr:nvSpPr>
        <xdr:cNvPr id="751" name="n_4aveValue【公民館】&#10;有形固定資産減価償却率">
          <a:extLst>
            <a:ext uri="{FF2B5EF4-FFF2-40B4-BE49-F238E27FC236}">
              <a16:creationId xmlns:a16="http://schemas.microsoft.com/office/drawing/2014/main" id="{04F7A679-9558-44FA-AA15-08129443A45F}"/>
            </a:ext>
          </a:extLst>
        </xdr:cNvPr>
        <xdr:cNvSpPr txBox="1"/>
      </xdr:nvSpPr>
      <xdr:spPr>
        <a:xfrm>
          <a:off x="12611744" y="1757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29227</xdr:rowOff>
    </xdr:from>
    <xdr:ext cx="405111" cy="259045"/>
    <xdr:sp macro="" textlink="">
      <xdr:nvSpPr>
        <xdr:cNvPr id="752" name="n_1mainValue【公民館】&#10;有形固定資産減価償却率">
          <a:extLst>
            <a:ext uri="{FF2B5EF4-FFF2-40B4-BE49-F238E27FC236}">
              <a16:creationId xmlns:a16="http://schemas.microsoft.com/office/drawing/2014/main" id="{273FEB73-15BA-4515-B6CA-FA9DAEA4B48C}"/>
            </a:ext>
          </a:extLst>
        </xdr:cNvPr>
        <xdr:cNvSpPr txBox="1"/>
      </xdr:nvSpPr>
      <xdr:spPr>
        <a:xfrm>
          <a:off x="15266044" y="1751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162577</xdr:rowOff>
    </xdr:from>
    <xdr:ext cx="405111" cy="259045"/>
    <xdr:sp macro="" textlink="">
      <xdr:nvSpPr>
        <xdr:cNvPr id="753" name="n_2mainValue【公民館】&#10;有形固定資産減価償却率">
          <a:extLst>
            <a:ext uri="{FF2B5EF4-FFF2-40B4-BE49-F238E27FC236}">
              <a16:creationId xmlns:a16="http://schemas.microsoft.com/office/drawing/2014/main" id="{284B5CD4-3C6F-41A9-A901-E1D72FE6D39D}"/>
            </a:ext>
          </a:extLst>
        </xdr:cNvPr>
        <xdr:cNvSpPr txBox="1"/>
      </xdr:nvSpPr>
      <xdr:spPr>
        <a:xfrm>
          <a:off x="14389744" y="1747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124477</xdr:rowOff>
    </xdr:from>
    <xdr:ext cx="405111" cy="259045"/>
    <xdr:sp macro="" textlink="">
      <xdr:nvSpPr>
        <xdr:cNvPr id="754" name="n_3mainValue【公民館】&#10;有形固定資産減価償却率">
          <a:extLst>
            <a:ext uri="{FF2B5EF4-FFF2-40B4-BE49-F238E27FC236}">
              <a16:creationId xmlns:a16="http://schemas.microsoft.com/office/drawing/2014/main" id="{30102205-283C-4DB5-8A09-C0E468C69964}"/>
            </a:ext>
          </a:extLst>
        </xdr:cNvPr>
        <xdr:cNvSpPr txBox="1"/>
      </xdr:nvSpPr>
      <xdr:spPr>
        <a:xfrm>
          <a:off x="13500744" y="1744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5" name="正方形/長方形 754">
          <a:extLst>
            <a:ext uri="{FF2B5EF4-FFF2-40B4-BE49-F238E27FC236}">
              <a16:creationId xmlns:a16="http://schemas.microsoft.com/office/drawing/2014/main" id="{F9062A55-DBAD-42A0-BEDD-05CB0707C361}"/>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6" name="正方形/長方形 755">
          <a:extLst>
            <a:ext uri="{FF2B5EF4-FFF2-40B4-BE49-F238E27FC236}">
              <a16:creationId xmlns:a16="http://schemas.microsoft.com/office/drawing/2014/main" id="{48EEFACD-42FC-4E5A-A31B-2DBFFA436C02}"/>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7" name="正方形/長方形 756">
          <a:extLst>
            <a:ext uri="{FF2B5EF4-FFF2-40B4-BE49-F238E27FC236}">
              <a16:creationId xmlns:a16="http://schemas.microsoft.com/office/drawing/2014/main" id="{E1541227-E2F1-420C-AED4-D4D2FE4CF21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8" name="正方形/長方形 757">
          <a:extLst>
            <a:ext uri="{FF2B5EF4-FFF2-40B4-BE49-F238E27FC236}">
              <a16:creationId xmlns:a16="http://schemas.microsoft.com/office/drawing/2014/main" id="{64728136-63B4-4B0C-A03A-F586B1107A1F}"/>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9" name="正方形/長方形 758">
          <a:extLst>
            <a:ext uri="{FF2B5EF4-FFF2-40B4-BE49-F238E27FC236}">
              <a16:creationId xmlns:a16="http://schemas.microsoft.com/office/drawing/2014/main" id="{11B0C9A4-D8BE-4EB1-BD9D-400BEB581CAA}"/>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0" name="正方形/長方形 759">
          <a:extLst>
            <a:ext uri="{FF2B5EF4-FFF2-40B4-BE49-F238E27FC236}">
              <a16:creationId xmlns:a16="http://schemas.microsoft.com/office/drawing/2014/main" id="{D5060B1A-AA85-4EA0-9A36-C057F97AD376}"/>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1" name="正方形/長方形 760">
          <a:extLst>
            <a:ext uri="{FF2B5EF4-FFF2-40B4-BE49-F238E27FC236}">
              <a16:creationId xmlns:a16="http://schemas.microsoft.com/office/drawing/2014/main" id="{D25CB890-62D5-483E-ABB0-1B7FFA6383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2" name="正方形/長方形 761">
          <a:extLst>
            <a:ext uri="{FF2B5EF4-FFF2-40B4-BE49-F238E27FC236}">
              <a16:creationId xmlns:a16="http://schemas.microsoft.com/office/drawing/2014/main" id="{3C2EAEA0-A098-4B86-9E71-DEBA47C3A13E}"/>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3" name="テキスト ボックス 762">
          <a:extLst>
            <a:ext uri="{FF2B5EF4-FFF2-40B4-BE49-F238E27FC236}">
              <a16:creationId xmlns:a16="http://schemas.microsoft.com/office/drawing/2014/main" id="{1474BC61-750D-4F5D-9F2E-7E8ABBBD806D}"/>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4" name="直線コネクタ 763">
          <a:extLst>
            <a:ext uri="{FF2B5EF4-FFF2-40B4-BE49-F238E27FC236}">
              <a16:creationId xmlns:a16="http://schemas.microsoft.com/office/drawing/2014/main" id="{07EBC219-37C5-429F-9D7A-2B31A15D6CC4}"/>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65" name="直線コネクタ 764">
          <a:extLst>
            <a:ext uri="{FF2B5EF4-FFF2-40B4-BE49-F238E27FC236}">
              <a16:creationId xmlns:a16="http://schemas.microsoft.com/office/drawing/2014/main" id="{C547946D-B205-45AA-8304-3E2F35A1CCAA}"/>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66" name="テキスト ボックス 765">
          <a:extLst>
            <a:ext uri="{FF2B5EF4-FFF2-40B4-BE49-F238E27FC236}">
              <a16:creationId xmlns:a16="http://schemas.microsoft.com/office/drawing/2014/main" id="{FECAE078-C9D3-44C9-992B-6490D8884009}"/>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67" name="直線コネクタ 766">
          <a:extLst>
            <a:ext uri="{FF2B5EF4-FFF2-40B4-BE49-F238E27FC236}">
              <a16:creationId xmlns:a16="http://schemas.microsoft.com/office/drawing/2014/main" id="{A76D521F-6AC0-4ADA-B24B-05E78E7625DD}"/>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68" name="テキスト ボックス 767">
          <a:extLst>
            <a:ext uri="{FF2B5EF4-FFF2-40B4-BE49-F238E27FC236}">
              <a16:creationId xmlns:a16="http://schemas.microsoft.com/office/drawing/2014/main" id="{63860FD5-F70F-4B45-BC68-653A351597B4}"/>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69" name="直線コネクタ 768">
          <a:extLst>
            <a:ext uri="{FF2B5EF4-FFF2-40B4-BE49-F238E27FC236}">
              <a16:creationId xmlns:a16="http://schemas.microsoft.com/office/drawing/2014/main" id="{1FCD26C0-C62B-48C7-9771-ABEE1DCB2A38}"/>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70" name="テキスト ボックス 769">
          <a:extLst>
            <a:ext uri="{FF2B5EF4-FFF2-40B4-BE49-F238E27FC236}">
              <a16:creationId xmlns:a16="http://schemas.microsoft.com/office/drawing/2014/main" id="{1E5A26E4-D637-44DA-8746-7B43411F7B14}"/>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71" name="直線コネクタ 770">
          <a:extLst>
            <a:ext uri="{FF2B5EF4-FFF2-40B4-BE49-F238E27FC236}">
              <a16:creationId xmlns:a16="http://schemas.microsoft.com/office/drawing/2014/main" id="{5B51AE0B-FC48-47C5-804A-23F4CB2A75EF}"/>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72" name="テキスト ボックス 771">
          <a:extLst>
            <a:ext uri="{FF2B5EF4-FFF2-40B4-BE49-F238E27FC236}">
              <a16:creationId xmlns:a16="http://schemas.microsoft.com/office/drawing/2014/main" id="{6A8B40FE-2BEE-44A3-B9C7-320046E626DE}"/>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73" name="直線コネクタ 772">
          <a:extLst>
            <a:ext uri="{FF2B5EF4-FFF2-40B4-BE49-F238E27FC236}">
              <a16:creationId xmlns:a16="http://schemas.microsoft.com/office/drawing/2014/main" id="{49B28D6A-0D32-4A5D-AF83-1F9BB2DF86C7}"/>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74" name="テキスト ボックス 773">
          <a:extLst>
            <a:ext uri="{FF2B5EF4-FFF2-40B4-BE49-F238E27FC236}">
              <a16:creationId xmlns:a16="http://schemas.microsoft.com/office/drawing/2014/main" id="{7C81D9B0-C134-45B7-9298-A272FD44AE93}"/>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5" name="直線コネクタ 774">
          <a:extLst>
            <a:ext uri="{FF2B5EF4-FFF2-40B4-BE49-F238E27FC236}">
              <a16:creationId xmlns:a16="http://schemas.microsoft.com/office/drawing/2014/main" id="{8E2828A6-1256-4FA2-ACAC-F6D7796F2DA1}"/>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76" name="テキスト ボックス 775">
          <a:extLst>
            <a:ext uri="{FF2B5EF4-FFF2-40B4-BE49-F238E27FC236}">
              <a16:creationId xmlns:a16="http://schemas.microsoft.com/office/drawing/2014/main" id="{9C3EA2EC-18E6-40DD-BCC7-043EE4457A17}"/>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7" name="【公民館】&#10;一人当たり面積グラフ枠">
          <a:extLst>
            <a:ext uri="{FF2B5EF4-FFF2-40B4-BE49-F238E27FC236}">
              <a16:creationId xmlns:a16="http://schemas.microsoft.com/office/drawing/2014/main" id="{3F989A6B-57CB-4438-87A3-58C39FA21C3F}"/>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88582</xdr:rowOff>
    </xdr:from>
    <xdr:to>
      <xdr:col>116</xdr:col>
      <xdr:colOff>62864</xdr:colOff>
      <xdr:row>108</xdr:row>
      <xdr:rowOff>117348</xdr:rowOff>
    </xdr:to>
    <xdr:cxnSp macro="">
      <xdr:nvCxnSpPr>
        <xdr:cNvPr id="778" name="直線コネクタ 777">
          <a:extLst>
            <a:ext uri="{FF2B5EF4-FFF2-40B4-BE49-F238E27FC236}">
              <a16:creationId xmlns:a16="http://schemas.microsoft.com/office/drawing/2014/main" id="{B0099766-4AFE-4449-961E-C5DA06E9089F}"/>
            </a:ext>
          </a:extLst>
        </xdr:cNvPr>
        <xdr:cNvCxnSpPr/>
      </xdr:nvCxnSpPr>
      <xdr:spPr>
        <a:xfrm flipV="1">
          <a:off x="22160864" y="17405032"/>
          <a:ext cx="0" cy="12289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121175</xdr:rowOff>
    </xdr:from>
    <xdr:ext cx="469744" cy="259045"/>
    <xdr:sp macro="" textlink="">
      <xdr:nvSpPr>
        <xdr:cNvPr id="779" name="【公民館】&#10;一人当たり面積最小値テキスト">
          <a:extLst>
            <a:ext uri="{FF2B5EF4-FFF2-40B4-BE49-F238E27FC236}">
              <a16:creationId xmlns:a16="http://schemas.microsoft.com/office/drawing/2014/main" id="{3550E95D-ABAD-401D-A1B6-0BBF4FDA7B5C}"/>
            </a:ext>
          </a:extLst>
        </xdr:cNvPr>
        <xdr:cNvSpPr txBox="1"/>
      </xdr:nvSpPr>
      <xdr:spPr>
        <a:xfrm>
          <a:off x="22199600" y="18637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117348</xdr:rowOff>
    </xdr:from>
    <xdr:to>
      <xdr:col>116</xdr:col>
      <xdr:colOff>152400</xdr:colOff>
      <xdr:row>108</xdr:row>
      <xdr:rowOff>117348</xdr:rowOff>
    </xdr:to>
    <xdr:cxnSp macro="">
      <xdr:nvCxnSpPr>
        <xdr:cNvPr id="780" name="直線コネクタ 779">
          <a:extLst>
            <a:ext uri="{FF2B5EF4-FFF2-40B4-BE49-F238E27FC236}">
              <a16:creationId xmlns:a16="http://schemas.microsoft.com/office/drawing/2014/main" id="{14163D65-6ACD-46A3-8AD4-B2D944662B81}"/>
            </a:ext>
          </a:extLst>
        </xdr:cNvPr>
        <xdr:cNvCxnSpPr/>
      </xdr:nvCxnSpPr>
      <xdr:spPr>
        <a:xfrm>
          <a:off x="22072600" y="1863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35259</xdr:rowOff>
    </xdr:from>
    <xdr:ext cx="469744" cy="259045"/>
    <xdr:sp macro="" textlink="">
      <xdr:nvSpPr>
        <xdr:cNvPr id="781" name="【公民館】&#10;一人当たり面積最大値テキスト">
          <a:extLst>
            <a:ext uri="{FF2B5EF4-FFF2-40B4-BE49-F238E27FC236}">
              <a16:creationId xmlns:a16="http://schemas.microsoft.com/office/drawing/2014/main" id="{BD093B99-1466-4D86-9C93-C5AEC1BC10A2}"/>
            </a:ext>
          </a:extLst>
        </xdr:cNvPr>
        <xdr:cNvSpPr txBox="1"/>
      </xdr:nvSpPr>
      <xdr:spPr>
        <a:xfrm>
          <a:off x="22199600" y="1718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88582</xdr:rowOff>
    </xdr:from>
    <xdr:to>
      <xdr:col>116</xdr:col>
      <xdr:colOff>152400</xdr:colOff>
      <xdr:row>101</xdr:row>
      <xdr:rowOff>88582</xdr:rowOff>
    </xdr:to>
    <xdr:cxnSp macro="">
      <xdr:nvCxnSpPr>
        <xdr:cNvPr id="782" name="直線コネクタ 781">
          <a:extLst>
            <a:ext uri="{FF2B5EF4-FFF2-40B4-BE49-F238E27FC236}">
              <a16:creationId xmlns:a16="http://schemas.microsoft.com/office/drawing/2014/main" id="{6EA13905-23E6-4896-8A91-E20B7767B4B5}"/>
            </a:ext>
          </a:extLst>
        </xdr:cNvPr>
        <xdr:cNvCxnSpPr/>
      </xdr:nvCxnSpPr>
      <xdr:spPr>
        <a:xfrm>
          <a:off x="22072600" y="17405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65930</xdr:rowOff>
    </xdr:from>
    <xdr:ext cx="469744" cy="259045"/>
    <xdr:sp macro="" textlink="">
      <xdr:nvSpPr>
        <xdr:cNvPr id="783" name="【公民館】&#10;一人当たり面積平均値テキスト">
          <a:extLst>
            <a:ext uri="{FF2B5EF4-FFF2-40B4-BE49-F238E27FC236}">
              <a16:creationId xmlns:a16="http://schemas.microsoft.com/office/drawing/2014/main" id="{61C2B4C8-32D0-4166-BC62-90600681D107}"/>
            </a:ext>
          </a:extLst>
        </xdr:cNvPr>
        <xdr:cNvSpPr txBox="1"/>
      </xdr:nvSpPr>
      <xdr:spPr>
        <a:xfrm>
          <a:off x="22199600" y="184110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87503</xdr:rowOff>
    </xdr:from>
    <xdr:to>
      <xdr:col>116</xdr:col>
      <xdr:colOff>114300</xdr:colOff>
      <xdr:row>108</xdr:row>
      <xdr:rowOff>17653</xdr:rowOff>
    </xdr:to>
    <xdr:sp macro="" textlink="">
      <xdr:nvSpPr>
        <xdr:cNvPr id="784" name="フローチャート: 判断 783">
          <a:extLst>
            <a:ext uri="{FF2B5EF4-FFF2-40B4-BE49-F238E27FC236}">
              <a16:creationId xmlns:a16="http://schemas.microsoft.com/office/drawing/2014/main" id="{6BFEE20C-81F6-4935-8F8C-E252CCCCD6DF}"/>
            </a:ext>
          </a:extLst>
        </xdr:cNvPr>
        <xdr:cNvSpPr/>
      </xdr:nvSpPr>
      <xdr:spPr>
        <a:xfrm>
          <a:off x="22110700" y="18432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95886</xdr:rowOff>
    </xdr:from>
    <xdr:to>
      <xdr:col>112</xdr:col>
      <xdr:colOff>38100</xdr:colOff>
      <xdr:row>108</xdr:row>
      <xdr:rowOff>26036</xdr:rowOff>
    </xdr:to>
    <xdr:sp macro="" textlink="">
      <xdr:nvSpPr>
        <xdr:cNvPr id="785" name="フローチャート: 判断 784">
          <a:extLst>
            <a:ext uri="{FF2B5EF4-FFF2-40B4-BE49-F238E27FC236}">
              <a16:creationId xmlns:a16="http://schemas.microsoft.com/office/drawing/2014/main" id="{3A656B5F-FA08-4172-96F6-7597668A931E}"/>
            </a:ext>
          </a:extLst>
        </xdr:cNvPr>
        <xdr:cNvSpPr/>
      </xdr:nvSpPr>
      <xdr:spPr>
        <a:xfrm>
          <a:off x="21272500" y="1844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98361</xdr:rowOff>
    </xdr:from>
    <xdr:to>
      <xdr:col>107</xdr:col>
      <xdr:colOff>101600</xdr:colOff>
      <xdr:row>108</xdr:row>
      <xdr:rowOff>28511</xdr:rowOff>
    </xdr:to>
    <xdr:sp macro="" textlink="">
      <xdr:nvSpPr>
        <xdr:cNvPr id="786" name="フローチャート: 判断 785">
          <a:extLst>
            <a:ext uri="{FF2B5EF4-FFF2-40B4-BE49-F238E27FC236}">
              <a16:creationId xmlns:a16="http://schemas.microsoft.com/office/drawing/2014/main" id="{F861CE0A-665B-4DD9-9604-E1170E410B34}"/>
            </a:ext>
          </a:extLst>
        </xdr:cNvPr>
        <xdr:cNvSpPr/>
      </xdr:nvSpPr>
      <xdr:spPr>
        <a:xfrm>
          <a:off x="20383500" y="18443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114936</xdr:rowOff>
    </xdr:from>
    <xdr:to>
      <xdr:col>102</xdr:col>
      <xdr:colOff>165100</xdr:colOff>
      <xdr:row>108</xdr:row>
      <xdr:rowOff>45086</xdr:rowOff>
    </xdr:to>
    <xdr:sp macro="" textlink="">
      <xdr:nvSpPr>
        <xdr:cNvPr id="787" name="フローチャート: 判断 786">
          <a:extLst>
            <a:ext uri="{FF2B5EF4-FFF2-40B4-BE49-F238E27FC236}">
              <a16:creationId xmlns:a16="http://schemas.microsoft.com/office/drawing/2014/main" id="{8A8F66A6-369E-4971-872E-1AAB92B0235D}"/>
            </a:ext>
          </a:extLst>
        </xdr:cNvPr>
        <xdr:cNvSpPr/>
      </xdr:nvSpPr>
      <xdr:spPr>
        <a:xfrm>
          <a:off x="19494500" y="18460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147701</xdr:rowOff>
    </xdr:from>
    <xdr:to>
      <xdr:col>98</xdr:col>
      <xdr:colOff>38100</xdr:colOff>
      <xdr:row>108</xdr:row>
      <xdr:rowOff>77851</xdr:rowOff>
    </xdr:to>
    <xdr:sp macro="" textlink="">
      <xdr:nvSpPr>
        <xdr:cNvPr id="788" name="フローチャート: 判断 787">
          <a:extLst>
            <a:ext uri="{FF2B5EF4-FFF2-40B4-BE49-F238E27FC236}">
              <a16:creationId xmlns:a16="http://schemas.microsoft.com/office/drawing/2014/main" id="{379C9539-4C44-4236-8DF4-877950795B90}"/>
            </a:ext>
          </a:extLst>
        </xdr:cNvPr>
        <xdr:cNvSpPr/>
      </xdr:nvSpPr>
      <xdr:spPr>
        <a:xfrm>
          <a:off x="18605500" y="1849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89" name="テキスト ボックス 788">
          <a:extLst>
            <a:ext uri="{FF2B5EF4-FFF2-40B4-BE49-F238E27FC236}">
              <a16:creationId xmlns:a16="http://schemas.microsoft.com/office/drawing/2014/main" id="{288D0D69-69FF-40B8-A15C-A35A259216DC}"/>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0" name="テキスト ボックス 789">
          <a:extLst>
            <a:ext uri="{FF2B5EF4-FFF2-40B4-BE49-F238E27FC236}">
              <a16:creationId xmlns:a16="http://schemas.microsoft.com/office/drawing/2014/main" id="{EB486799-196C-4537-8DF3-4B1D5B928512}"/>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1" name="テキスト ボックス 790">
          <a:extLst>
            <a:ext uri="{FF2B5EF4-FFF2-40B4-BE49-F238E27FC236}">
              <a16:creationId xmlns:a16="http://schemas.microsoft.com/office/drawing/2014/main" id="{E1FC8C4E-4EAB-46FF-8805-72AC2796BB06}"/>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2" name="テキスト ボックス 791">
          <a:extLst>
            <a:ext uri="{FF2B5EF4-FFF2-40B4-BE49-F238E27FC236}">
              <a16:creationId xmlns:a16="http://schemas.microsoft.com/office/drawing/2014/main" id="{46A799E7-4AAC-4764-BFA2-40179739BF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3" name="テキスト ボックス 792">
          <a:extLst>
            <a:ext uri="{FF2B5EF4-FFF2-40B4-BE49-F238E27FC236}">
              <a16:creationId xmlns:a16="http://schemas.microsoft.com/office/drawing/2014/main" id="{9B72A23E-92A5-4AFB-983E-071F0ABC8F93}"/>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32638</xdr:rowOff>
    </xdr:from>
    <xdr:to>
      <xdr:col>116</xdr:col>
      <xdr:colOff>114300</xdr:colOff>
      <xdr:row>104</xdr:row>
      <xdr:rowOff>134238</xdr:rowOff>
    </xdr:to>
    <xdr:sp macro="" textlink="">
      <xdr:nvSpPr>
        <xdr:cNvPr id="794" name="楕円 793">
          <a:extLst>
            <a:ext uri="{FF2B5EF4-FFF2-40B4-BE49-F238E27FC236}">
              <a16:creationId xmlns:a16="http://schemas.microsoft.com/office/drawing/2014/main" id="{ECCAA77C-B4AE-4E60-A235-9F917A95BC9B}"/>
            </a:ext>
          </a:extLst>
        </xdr:cNvPr>
        <xdr:cNvSpPr/>
      </xdr:nvSpPr>
      <xdr:spPr>
        <a:xfrm>
          <a:off x="22110700" y="17863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55515</xdr:rowOff>
    </xdr:from>
    <xdr:ext cx="469744" cy="259045"/>
    <xdr:sp macro="" textlink="">
      <xdr:nvSpPr>
        <xdr:cNvPr id="795" name="【公民館】&#10;一人当たり面積該当値テキスト">
          <a:extLst>
            <a:ext uri="{FF2B5EF4-FFF2-40B4-BE49-F238E27FC236}">
              <a16:creationId xmlns:a16="http://schemas.microsoft.com/office/drawing/2014/main" id="{F83AE4DC-2A9E-4A89-A8B4-263DF9B9A8B4}"/>
            </a:ext>
          </a:extLst>
        </xdr:cNvPr>
        <xdr:cNvSpPr txBox="1"/>
      </xdr:nvSpPr>
      <xdr:spPr>
        <a:xfrm>
          <a:off x="22199600" y="17714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85789</xdr:rowOff>
    </xdr:from>
    <xdr:to>
      <xdr:col>112</xdr:col>
      <xdr:colOff>38100</xdr:colOff>
      <xdr:row>105</xdr:row>
      <xdr:rowOff>15939</xdr:rowOff>
    </xdr:to>
    <xdr:sp macro="" textlink="">
      <xdr:nvSpPr>
        <xdr:cNvPr id="796" name="楕円 795">
          <a:extLst>
            <a:ext uri="{FF2B5EF4-FFF2-40B4-BE49-F238E27FC236}">
              <a16:creationId xmlns:a16="http://schemas.microsoft.com/office/drawing/2014/main" id="{7E75E17E-8790-4E7B-9D5F-18D33E2CE3D6}"/>
            </a:ext>
          </a:extLst>
        </xdr:cNvPr>
        <xdr:cNvSpPr/>
      </xdr:nvSpPr>
      <xdr:spPr>
        <a:xfrm>
          <a:off x="21272500" y="1791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83438</xdr:rowOff>
    </xdr:from>
    <xdr:to>
      <xdr:col>116</xdr:col>
      <xdr:colOff>63500</xdr:colOff>
      <xdr:row>104</xdr:row>
      <xdr:rowOff>136589</xdr:rowOff>
    </xdr:to>
    <xdr:cxnSp macro="">
      <xdr:nvCxnSpPr>
        <xdr:cNvPr id="797" name="直線コネクタ 796">
          <a:extLst>
            <a:ext uri="{FF2B5EF4-FFF2-40B4-BE49-F238E27FC236}">
              <a16:creationId xmlns:a16="http://schemas.microsoft.com/office/drawing/2014/main" id="{4E86FF6A-BEC4-4D43-9FC5-7BF3982F61EE}"/>
            </a:ext>
          </a:extLst>
        </xdr:cNvPr>
        <xdr:cNvCxnSpPr/>
      </xdr:nvCxnSpPr>
      <xdr:spPr>
        <a:xfrm flipV="1">
          <a:off x="21323300" y="17914238"/>
          <a:ext cx="838200" cy="53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121031</xdr:rowOff>
    </xdr:from>
    <xdr:to>
      <xdr:col>107</xdr:col>
      <xdr:colOff>101600</xdr:colOff>
      <xdr:row>105</xdr:row>
      <xdr:rowOff>51181</xdr:rowOff>
    </xdr:to>
    <xdr:sp macro="" textlink="">
      <xdr:nvSpPr>
        <xdr:cNvPr id="798" name="楕円 797">
          <a:extLst>
            <a:ext uri="{FF2B5EF4-FFF2-40B4-BE49-F238E27FC236}">
              <a16:creationId xmlns:a16="http://schemas.microsoft.com/office/drawing/2014/main" id="{5BE39628-DAF1-478E-BE9A-BA8CB3087887}"/>
            </a:ext>
          </a:extLst>
        </xdr:cNvPr>
        <xdr:cNvSpPr/>
      </xdr:nvSpPr>
      <xdr:spPr>
        <a:xfrm>
          <a:off x="20383500" y="17951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136589</xdr:rowOff>
    </xdr:from>
    <xdr:to>
      <xdr:col>111</xdr:col>
      <xdr:colOff>177800</xdr:colOff>
      <xdr:row>105</xdr:row>
      <xdr:rowOff>381</xdr:rowOff>
    </xdr:to>
    <xdr:cxnSp macro="">
      <xdr:nvCxnSpPr>
        <xdr:cNvPr id="799" name="直線コネクタ 798">
          <a:extLst>
            <a:ext uri="{FF2B5EF4-FFF2-40B4-BE49-F238E27FC236}">
              <a16:creationId xmlns:a16="http://schemas.microsoft.com/office/drawing/2014/main" id="{83856F7D-7BA1-4A99-804C-D87340C87313}"/>
            </a:ext>
          </a:extLst>
        </xdr:cNvPr>
        <xdr:cNvCxnSpPr/>
      </xdr:nvCxnSpPr>
      <xdr:spPr>
        <a:xfrm flipV="1">
          <a:off x="20434300" y="17967389"/>
          <a:ext cx="889000" cy="35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69596</xdr:rowOff>
    </xdr:from>
    <xdr:to>
      <xdr:col>102</xdr:col>
      <xdr:colOff>165100</xdr:colOff>
      <xdr:row>105</xdr:row>
      <xdr:rowOff>171196</xdr:rowOff>
    </xdr:to>
    <xdr:sp macro="" textlink="">
      <xdr:nvSpPr>
        <xdr:cNvPr id="800" name="楕円 799">
          <a:extLst>
            <a:ext uri="{FF2B5EF4-FFF2-40B4-BE49-F238E27FC236}">
              <a16:creationId xmlns:a16="http://schemas.microsoft.com/office/drawing/2014/main" id="{E1E082C4-9E3B-41C7-BB8B-3FFCCCFCC54B}"/>
            </a:ext>
          </a:extLst>
        </xdr:cNvPr>
        <xdr:cNvSpPr/>
      </xdr:nvSpPr>
      <xdr:spPr>
        <a:xfrm>
          <a:off x="19494500" y="18071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381</xdr:rowOff>
    </xdr:from>
    <xdr:to>
      <xdr:col>107</xdr:col>
      <xdr:colOff>50800</xdr:colOff>
      <xdr:row>105</xdr:row>
      <xdr:rowOff>120396</xdr:rowOff>
    </xdr:to>
    <xdr:cxnSp macro="">
      <xdr:nvCxnSpPr>
        <xdr:cNvPr id="801" name="直線コネクタ 800">
          <a:extLst>
            <a:ext uri="{FF2B5EF4-FFF2-40B4-BE49-F238E27FC236}">
              <a16:creationId xmlns:a16="http://schemas.microsoft.com/office/drawing/2014/main" id="{639801FA-2877-46B9-91F2-7D7976BD7FE3}"/>
            </a:ext>
          </a:extLst>
        </xdr:cNvPr>
        <xdr:cNvCxnSpPr/>
      </xdr:nvCxnSpPr>
      <xdr:spPr>
        <a:xfrm flipV="1">
          <a:off x="19545300" y="18002631"/>
          <a:ext cx="8890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17163</xdr:rowOff>
    </xdr:from>
    <xdr:ext cx="469744" cy="259045"/>
    <xdr:sp macro="" textlink="">
      <xdr:nvSpPr>
        <xdr:cNvPr id="802" name="n_1aveValue【公民館】&#10;一人当たり面積">
          <a:extLst>
            <a:ext uri="{FF2B5EF4-FFF2-40B4-BE49-F238E27FC236}">
              <a16:creationId xmlns:a16="http://schemas.microsoft.com/office/drawing/2014/main" id="{B6510892-0ED2-4308-AD2A-9ECAA988AF7F}"/>
            </a:ext>
          </a:extLst>
        </xdr:cNvPr>
        <xdr:cNvSpPr txBox="1"/>
      </xdr:nvSpPr>
      <xdr:spPr>
        <a:xfrm>
          <a:off x="21075727" y="1853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19638</xdr:rowOff>
    </xdr:from>
    <xdr:ext cx="469744" cy="259045"/>
    <xdr:sp macro="" textlink="">
      <xdr:nvSpPr>
        <xdr:cNvPr id="803" name="n_2aveValue【公民館】&#10;一人当たり面積">
          <a:extLst>
            <a:ext uri="{FF2B5EF4-FFF2-40B4-BE49-F238E27FC236}">
              <a16:creationId xmlns:a16="http://schemas.microsoft.com/office/drawing/2014/main" id="{CD33D529-423D-4D72-B4F9-155A04F65338}"/>
            </a:ext>
          </a:extLst>
        </xdr:cNvPr>
        <xdr:cNvSpPr txBox="1"/>
      </xdr:nvSpPr>
      <xdr:spPr>
        <a:xfrm>
          <a:off x="20199427" y="18536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36213</xdr:rowOff>
    </xdr:from>
    <xdr:ext cx="469744" cy="259045"/>
    <xdr:sp macro="" textlink="">
      <xdr:nvSpPr>
        <xdr:cNvPr id="804" name="n_3aveValue【公民館】&#10;一人当たり面積">
          <a:extLst>
            <a:ext uri="{FF2B5EF4-FFF2-40B4-BE49-F238E27FC236}">
              <a16:creationId xmlns:a16="http://schemas.microsoft.com/office/drawing/2014/main" id="{944D8273-AA5B-4E4D-A6E8-951583D88CB4}"/>
            </a:ext>
          </a:extLst>
        </xdr:cNvPr>
        <xdr:cNvSpPr txBox="1"/>
      </xdr:nvSpPr>
      <xdr:spPr>
        <a:xfrm>
          <a:off x="19310427" y="18552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94378</xdr:rowOff>
    </xdr:from>
    <xdr:ext cx="469744" cy="259045"/>
    <xdr:sp macro="" textlink="">
      <xdr:nvSpPr>
        <xdr:cNvPr id="805" name="n_4aveValue【公民館】&#10;一人当たり面積">
          <a:extLst>
            <a:ext uri="{FF2B5EF4-FFF2-40B4-BE49-F238E27FC236}">
              <a16:creationId xmlns:a16="http://schemas.microsoft.com/office/drawing/2014/main" id="{A84F74A5-031D-4ECB-8F1A-760F62DCF118}"/>
            </a:ext>
          </a:extLst>
        </xdr:cNvPr>
        <xdr:cNvSpPr txBox="1"/>
      </xdr:nvSpPr>
      <xdr:spPr>
        <a:xfrm>
          <a:off x="18421427" y="18268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32466</xdr:rowOff>
    </xdr:from>
    <xdr:ext cx="469744" cy="259045"/>
    <xdr:sp macro="" textlink="">
      <xdr:nvSpPr>
        <xdr:cNvPr id="806" name="n_1mainValue【公民館】&#10;一人当たり面積">
          <a:extLst>
            <a:ext uri="{FF2B5EF4-FFF2-40B4-BE49-F238E27FC236}">
              <a16:creationId xmlns:a16="http://schemas.microsoft.com/office/drawing/2014/main" id="{8BF942DC-04DF-4F5C-8360-E28493F2890B}"/>
            </a:ext>
          </a:extLst>
        </xdr:cNvPr>
        <xdr:cNvSpPr txBox="1"/>
      </xdr:nvSpPr>
      <xdr:spPr>
        <a:xfrm>
          <a:off x="21075727" y="1769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67708</xdr:rowOff>
    </xdr:from>
    <xdr:ext cx="469744" cy="259045"/>
    <xdr:sp macro="" textlink="">
      <xdr:nvSpPr>
        <xdr:cNvPr id="807" name="n_2mainValue【公民館】&#10;一人当たり面積">
          <a:extLst>
            <a:ext uri="{FF2B5EF4-FFF2-40B4-BE49-F238E27FC236}">
              <a16:creationId xmlns:a16="http://schemas.microsoft.com/office/drawing/2014/main" id="{42E125CE-F0CE-4691-8C2C-8513D594CEF2}"/>
            </a:ext>
          </a:extLst>
        </xdr:cNvPr>
        <xdr:cNvSpPr txBox="1"/>
      </xdr:nvSpPr>
      <xdr:spPr>
        <a:xfrm>
          <a:off x="20199427" y="17727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16273</xdr:rowOff>
    </xdr:from>
    <xdr:ext cx="469744" cy="259045"/>
    <xdr:sp macro="" textlink="">
      <xdr:nvSpPr>
        <xdr:cNvPr id="808" name="n_3mainValue【公民館】&#10;一人当たり面積">
          <a:extLst>
            <a:ext uri="{FF2B5EF4-FFF2-40B4-BE49-F238E27FC236}">
              <a16:creationId xmlns:a16="http://schemas.microsoft.com/office/drawing/2014/main" id="{9CEC9016-8BE5-4319-A888-A15C424B1205}"/>
            </a:ext>
          </a:extLst>
        </xdr:cNvPr>
        <xdr:cNvSpPr txBox="1"/>
      </xdr:nvSpPr>
      <xdr:spPr>
        <a:xfrm>
          <a:off x="19310427" y="17847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09" name="正方形/長方形 808">
          <a:extLst>
            <a:ext uri="{FF2B5EF4-FFF2-40B4-BE49-F238E27FC236}">
              <a16:creationId xmlns:a16="http://schemas.microsoft.com/office/drawing/2014/main" id="{5A9771BF-5BD4-41D8-9E5B-4BAC567B994A}"/>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0" name="正方形/長方形 809">
          <a:extLst>
            <a:ext uri="{FF2B5EF4-FFF2-40B4-BE49-F238E27FC236}">
              <a16:creationId xmlns:a16="http://schemas.microsoft.com/office/drawing/2014/main" id="{E3BA5CB4-27DE-4E48-9BA7-FF6532D36D1F}"/>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1" name="テキスト ボックス 810">
          <a:extLst>
            <a:ext uri="{FF2B5EF4-FFF2-40B4-BE49-F238E27FC236}">
              <a16:creationId xmlns:a16="http://schemas.microsoft.com/office/drawing/2014/main" id="{2BEA02E6-441D-4778-ABC2-84A21082FDDA}"/>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人口密度が少ないこと、また人口が減少傾向にあり、人口自体が著しく少ないこと等から、一人当たりの施設ごとの面積や、道路延長等は類似団体と比較してもすべてにおいて高い数値となっている。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道路、公営住宅、児童館において、老朽化が進んでおり、高い数値となっている。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保育所、学校、公民館については、現状それほどの老朽化は進んでいないものの、今後の負担額が大きくなることが見込まれる。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62B5EA1-A3A6-4CBF-99F1-D7B2801F6606}"/>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0E8FBFD-06C7-47CA-B944-04B438254832}"/>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919C5C9-62EE-4191-83DA-1D27A7FC66D2}"/>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B8087F0-BC3C-4A5A-A550-CAB6612B2FB7}"/>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奈良県野迫川村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511B0E2-E8D3-41EA-B148-25B9404AE092}"/>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CA82800-1F1E-40FF-8C0C-B93BE94DFF8F}"/>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221D80A-ABC5-4A32-ADD8-937B24B56C39}"/>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CE28543-2AFC-461D-841C-C773B74FED61}"/>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A94D3FB-6872-4486-886B-1A7BF2EBD9A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DECF272-0B43-42E8-94E4-F95875883C25}"/>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369
365
154.90
1,590,931
1,547,119
25,220
758,711
2,192,583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9B5FF8C-03A8-4B54-AD5D-CE86CD8F069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866F3C9-8973-4DDB-82C8-E2A7EC702A57}"/>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771DF5A-FD49-4238-A1E3-C9C995DEE968}"/>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12.1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9FD2629-0B40-46B5-84BA-CF59AA847FCE}"/>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6961206-33E4-43F0-8F9C-0B340E6A0333}"/>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ECD26ED8-0E6C-49B9-A41B-DDA3AA5A22A4}"/>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7685A56-1705-4E66-8BD5-F3F10CE3895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E584663-F726-4FBB-84D5-91CC4CD67E4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C29F690-9517-43D3-8017-339807DEB025}"/>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58D435D-7C7C-49C9-BFCE-C6EEE8E81BB3}"/>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E5C4FF0-DE73-4BA8-B356-8252D56F92F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6ECEC02-79D4-4F0B-878B-091E0491AC16}"/>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2F634DC-85AD-498F-833E-05846AAA4AF6}"/>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5032EB7-C98D-4909-8DBA-BCCFFF7C877E}"/>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C82A2E3-CBFA-47C9-837A-23E3F7F7252A}"/>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65A49FF-EAF3-4397-9DAB-5E4BD2834D81}"/>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37F96D8-9BD4-4198-B9BF-9C8206464C3E}"/>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A69ABC3-43B3-49BD-B969-7361676BD207}"/>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51144EDE-5D67-4F92-9FAF-D76F0D6AC975}"/>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F413F615-692C-4C8C-BC96-E3544E95DBE4}"/>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93ACF7AA-1091-49B1-AC97-8C8F97624537}"/>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D01EAD8-AD0A-43AA-BB13-757BD8382DEE}"/>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BDF7F9F5-3709-45AF-A092-C546779C31C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24D7B40B-CA28-4FE4-9F1B-D3AA9B4BCB23}"/>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378C61CF-94DF-4427-95AE-0C4477C326EE}"/>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E34E82AE-DBFE-41CE-95E7-4603394EBAAA}"/>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511AAD8F-EBC8-4705-8E94-2406852CA4BC}"/>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437A3E4B-F39C-4358-8461-439006DAD35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62AFB089-08AA-41A5-AA86-444FE93852CF}"/>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850134CD-2DBB-44FC-8ED3-DA4394983F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E40FC8B3-A442-4CBA-93CD-7AEC7A2F8F35}"/>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9229A78C-5ADA-4132-9257-7317941F31D6}"/>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2B5622C8-C6BD-4151-868F-520C34EF60FD}"/>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FAF5BD93-2973-44B8-944B-98BA32AA1071}"/>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71C89731-4297-40DB-8A69-825733F793AA}"/>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9289C1C6-346A-4E77-B132-1BE252A62AE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CA0F590D-9436-420C-9DCC-CD95DFDFD967}"/>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EA43299A-E7AF-42C0-BEEA-359D2BFC6DBC}"/>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998F6FDD-1660-4BA0-82F5-D6C843AB016F}"/>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1F595A90-4F5E-45D0-9B48-B82FC343C23A}"/>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842B0657-AF13-4B32-9BF5-00C786175938}"/>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B09165A7-A023-44E8-913C-3DD68A5320A4}"/>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1F9432BA-64CC-4811-A919-580378249AC7}"/>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5A92AB0E-746F-4CA7-8030-2AB991DAEF52}"/>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A77C4748-EA03-4B30-90F3-5A315E4B83E9}"/>
            </a:ext>
          </a:extLst>
        </xdr:cNvPr>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57" name="正方形/長方形 56">
          <a:extLst>
            <a:ext uri="{FF2B5EF4-FFF2-40B4-BE49-F238E27FC236}">
              <a16:creationId xmlns:a16="http://schemas.microsoft.com/office/drawing/2014/main" id="{2ED1D849-7BEF-48F4-A7FE-701F83324D0A}"/>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58" name="正方形/長方形 57">
          <a:extLst>
            <a:ext uri="{FF2B5EF4-FFF2-40B4-BE49-F238E27FC236}">
              <a16:creationId xmlns:a16="http://schemas.microsoft.com/office/drawing/2014/main" id="{0D16997D-270E-47FD-9BF8-FEB19356F678}"/>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59" name="正方形/長方形 58">
          <a:extLst>
            <a:ext uri="{FF2B5EF4-FFF2-40B4-BE49-F238E27FC236}">
              <a16:creationId xmlns:a16="http://schemas.microsoft.com/office/drawing/2014/main" id="{E85DDED3-D491-44FC-8885-2C4626AF917A}"/>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60" name="正方形/長方形 59">
          <a:extLst>
            <a:ext uri="{FF2B5EF4-FFF2-40B4-BE49-F238E27FC236}">
              <a16:creationId xmlns:a16="http://schemas.microsoft.com/office/drawing/2014/main" id="{8448F46A-4E8B-4882-8A04-6516B574FE31}"/>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61" name="正方形/長方形 60">
          <a:extLst>
            <a:ext uri="{FF2B5EF4-FFF2-40B4-BE49-F238E27FC236}">
              <a16:creationId xmlns:a16="http://schemas.microsoft.com/office/drawing/2014/main" id="{F3BC4629-3602-4F18-BF32-040B67F6700F}"/>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62" name="正方形/長方形 61">
          <a:extLst>
            <a:ext uri="{FF2B5EF4-FFF2-40B4-BE49-F238E27FC236}">
              <a16:creationId xmlns:a16="http://schemas.microsoft.com/office/drawing/2014/main" id="{C1274712-E33B-4ADB-9EDB-A9F9B2647DDF}"/>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63" name="正方形/長方形 62">
          <a:extLst>
            <a:ext uri="{FF2B5EF4-FFF2-40B4-BE49-F238E27FC236}">
              <a16:creationId xmlns:a16="http://schemas.microsoft.com/office/drawing/2014/main" id="{C0739E8A-8753-4D04-928A-AF337AB13433}"/>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64" name="正方形/長方形 63">
          <a:extLst>
            <a:ext uri="{FF2B5EF4-FFF2-40B4-BE49-F238E27FC236}">
              <a16:creationId xmlns:a16="http://schemas.microsoft.com/office/drawing/2014/main" id="{538BD942-3DCF-4736-96A4-E78FC1172620}"/>
            </a:ext>
          </a:extLst>
        </xdr:cNvPr>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65" name="正方形/長方形 64">
          <a:extLst>
            <a:ext uri="{FF2B5EF4-FFF2-40B4-BE49-F238E27FC236}">
              <a16:creationId xmlns:a16="http://schemas.microsoft.com/office/drawing/2014/main" id="{8B931956-DEA1-45FA-A6A0-153289E2BEF8}"/>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66" name="正方形/長方形 65">
          <a:extLst>
            <a:ext uri="{FF2B5EF4-FFF2-40B4-BE49-F238E27FC236}">
              <a16:creationId xmlns:a16="http://schemas.microsoft.com/office/drawing/2014/main" id="{0FC62DB3-C1B8-44F6-8F61-90AE7EA67124}"/>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67" name="正方形/長方形 66">
          <a:extLst>
            <a:ext uri="{FF2B5EF4-FFF2-40B4-BE49-F238E27FC236}">
              <a16:creationId xmlns:a16="http://schemas.microsoft.com/office/drawing/2014/main" id="{3EE87F27-3063-4904-8F3D-4D8CDD53247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68" name="正方形/長方形 67">
          <a:extLst>
            <a:ext uri="{FF2B5EF4-FFF2-40B4-BE49-F238E27FC236}">
              <a16:creationId xmlns:a16="http://schemas.microsoft.com/office/drawing/2014/main" id="{8A9452D8-A157-44BC-8937-CD4E631478A6}"/>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69" name="正方形/長方形 68">
          <a:extLst>
            <a:ext uri="{FF2B5EF4-FFF2-40B4-BE49-F238E27FC236}">
              <a16:creationId xmlns:a16="http://schemas.microsoft.com/office/drawing/2014/main" id="{73B23979-96BA-461C-AB97-02FE7299E194}"/>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70" name="正方形/長方形 69">
          <a:extLst>
            <a:ext uri="{FF2B5EF4-FFF2-40B4-BE49-F238E27FC236}">
              <a16:creationId xmlns:a16="http://schemas.microsoft.com/office/drawing/2014/main" id="{13260294-D9CC-4BB4-B0AD-A6F1F4142074}"/>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71" name="正方形/長方形 70">
          <a:extLst>
            <a:ext uri="{FF2B5EF4-FFF2-40B4-BE49-F238E27FC236}">
              <a16:creationId xmlns:a16="http://schemas.microsoft.com/office/drawing/2014/main" id="{D9D337D6-7409-49FF-BA6A-94733E8F073C}"/>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72" name="正方形/長方形 71">
          <a:extLst>
            <a:ext uri="{FF2B5EF4-FFF2-40B4-BE49-F238E27FC236}">
              <a16:creationId xmlns:a16="http://schemas.microsoft.com/office/drawing/2014/main" id="{1CD8FE6E-4D1D-46CF-92A9-6DE16252CF06}"/>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73" name="テキスト ボックス 72">
          <a:extLst>
            <a:ext uri="{FF2B5EF4-FFF2-40B4-BE49-F238E27FC236}">
              <a16:creationId xmlns:a16="http://schemas.microsoft.com/office/drawing/2014/main" id="{01DBA82A-556D-4198-A568-C31773060069}"/>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74" name="直線コネクタ 73">
          <a:extLst>
            <a:ext uri="{FF2B5EF4-FFF2-40B4-BE49-F238E27FC236}">
              <a16:creationId xmlns:a16="http://schemas.microsoft.com/office/drawing/2014/main" id="{076ABF8C-FB54-413C-A26F-BEB2C2B11B0F}"/>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75" name="テキスト ボックス 74">
          <a:extLst>
            <a:ext uri="{FF2B5EF4-FFF2-40B4-BE49-F238E27FC236}">
              <a16:creationId xmlns:a16="http://schemas.microsoft.com/office/drawing/2014/main" id="{90C5DD39-80ED-4EAC-B666-F7E3D5501497}"/>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76" name="直線コネクタ 75">
          <a:extLst>
            <a:ext uri="{FF2B5EF4-FFF2-40B4-BE49-F238E27FC236}">
              <a16:creationId xmlns:a16="http://schemas.microsoft.com/office/drawing/2014/main" id="{358A6E08-702B-4281-9808-BEAB4C9CC48F}"/>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77" name="テキスト ボックス 76">
          <a:extLst>
            <a:ext uri="{FF2B5EF4-FFF2-40B4-BE49-F238E27FC236}">
              <a16:creationId xmlns:a16="http://schemas.microsoft.com/office/drawing/2014/main" id="{0155F1E1-175D-422C-B099-6FFBC6845A18}"/>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78" name="直線コネクタ 77">
          <a:extLst>
            <a:ext uri="{FF2B5EF4-FFF2-40B4-BE49-F238E27FC236}">
              <a16:creationId xmlns:a16="http://schemas.microsoft.com/office/drawing/2014/main" id="{A94782A6-3A13-44C4-9021-29811BCAECF8}"/>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79" name="テキスト ボックス 78">
          <a:extLst>
            <a:ext uri="{FF2B5EF4-FFF2-40B4-BE49-F238E27FC236}">
              <a16:creationId xmlns:a16="http://schemas.microsoft.com/office/drawing/2014/main" id="{70BAC37A-C88F-42BF-82F5-8C230BB857E7}"/>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80" name="直線コネクタ 79">
          <a:extLst>
            <a:ext uri="{FF2B5EF4-FFF2-40B4-BE49-F238E27FC236}">
              <a16:creationId xmlns:a16="http://schemas.microsoft.com/office/drawing/2014/main" id="{1BF54656-924E-40E1-A7A4-72E46C4352AF}"/>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81" name="テキスト ボックス 80">
          <a:extLst>
            <a:ext uri="{FF2B5EF4-FFF2-40B4-BE49-F238E27FC236}">
              <a16:creationId xmlns:a16="http://schemas.microsoft.com/office/drawing/2014/main" id="{3B4387D1-A83B-422B-8D09-58836379D376}"/>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82" name="直線コネクタ 81">
          <a:extLst>
            <a:ext uri="{FF2B5EF4-FFF2-40B4-BE49-F238E27FC236}">
              <a16:creationId xmlns:a16="http://schemas.microsoft.com/office/drawing/2014/main" id="{D0BC1DBE-6C8F-43CC-BC6E-55922AF529A8}"/>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83" name="テキスト ボックス 82">
          <a:extLst>
            <a:ext uri="{FF2B5EF4-FFF2-40B4-BE49-F238E27FC236}">
              <a16:creationId xmlns:a16="http://schemas.microsoft.com/office/drawing/2014/main" id="{B0C398EE-DEC4-4669-BAC0-7740F0AD213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84" name="直線コネクタ 83">
          <a:extLst>
            <a:ext uri="{FF2B5EF4-FFF2-40B4-BE49-F238E27FC236}">
              <a16:creationId xmlns:a16="http://schemas.microsoft.com/office/drawing/2014/main" id="{29134566-B328-4E86-B462-D406AD2764E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162577</xdr:rowOff>
    </xdr:from>
    <xdr:ext cx="338939" cy="259045"/>
    <xdr:sp macro="" textlink="">
      <xdr:nvSpPr>
        <xdr:cNvPr id="85" name="テキスト ボックス 84">
          <a:extLst>
            <a:ext uri="{FF2B5EF4-FFF2-40B4-BE49-F238E27FC236}">
              <a16:creationId xmlns:a16="http://schemas.microsoft.com/office/drawing/2014/main" id="{AAB54EF4-B26F-4346-BB08-49BCCCB35B62}"/>
            </a:ext>
          </a:extLst>
        </xdr:cNvPr>
        <xdr:cNvSpPr txBox="1"/>
      </xdr:nvSpPr>
      <xdr:spPr>
        <a:xfrm>
          <a:off x="423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86" name="直線コネクタ 85">
          <a:extLst>
            <a:ext uri="{FF2B5EF4-FFF2-40B4-BE49-F238E27FC236}">
              <a16:creationId xmlns:a16="http://schemas.microsoft.com/office/drawing/2014/main" id="{39066D9C-8299-407C-9334-03BCBD888A8A}"/>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87" name="【福祉施設】&#10;有形固定資産減価償却率グラフ枠">
          <a:extLst>
            <a:ext uri="{FF2B5EF4-FFF2-40B4-BE49-F238E27FC236}">
              <a16:creationId xmlns:a16="http://schemas.microsoft.com/office/drawing/2014/main" id="{C0F47949-4701-4BC1-A24F-F0648267F35B}"/>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85</xdr:row>
      <xdr:rowOff>31750</xdr:rowOff>
    </xdr:to>
    <xdr:cxnSp macro="">
      <xdr:nvCxnSpPr>
        <xdr:cNvPr id="88" name="直線コネクタ 87">
          <a:extLst>
            <a:ext uri="{FF2B5EF4-FFF2-40B4-BE49-F238E27FC236}">
              <a16:creationId xmlns:a16="http://schemas.microsoft.com/office/drawing/2014/main" id="{DC5D5D76-843F-487D-A7DC-EC4C872D329A}"/>
            </a:ext>
          </a:extLst>
        </xdr:cNvPr>
        <xdr:cNvCxnSpPr/>
      </xdr:nvCxnSpPr>
      <xdr:spPr>
        <a:xfrm flipV="1">
          <a:off x="4634865"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35577</xdr:rowOff>
    </xdr:from>
    <xdr:ext cx="469744" cy="259045"/>
    <xdr:sp macro="" textlink="">
      <xdr:nvSpPr>
        <xdr:cNvPr id="89" name="【福祉施設】&#10;有形固定資産減価償却率最小値テキスト">
          <a:extLst>
            <a:ext uri="{FF2B5EF4-FFF2-40B4-BE49-F238E27FC236}">
              <a16:creationId xmlns:a16="http://schemas.microsoft.com/office/drawing/2014/main" id="{2FC78BA2-FDD8-4A6D-8390-8AE31CFD443E}"/>
            </a:ext>
          </a:extLst>
        </xdr:cNvPr>
        <xdr:cNvSpPr txBox="1"/>
      </xdr:nvSpPr>
      <xdr:spPr>
        <a:xfrm>
          <a:off x="4673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31750</xdr:rowOff>
    </xdr:from>
    <xdr:to>
      <xdr:col>24</xdr:col>
      <xdr:colOff>152400</xdr:colOff>
      <xdr:row>85</xdr:row>
      <xdr:rowOff>31750</xdr:rowOff>
    </xdr:to>
    <xdr:cxnSp macro="">
      <xdr:nvCxnSpPr>
        <xdr:cNvPr id="90" name="直線コネクタ 89">
          <a:extLst>
            <a:ext uri="{FF2B5EF4-FFF2-40B4-BE49-F238E27FC236}">
              <a16:creationId xmlns:a16="http://schemas.microsoft.com/office/drawing/2014/main" id="{CDB5726C-3768-4F7C-8D89-96BB70B35145}"/>
            </a:ext>
          </a:extLst>
        </xdr:cNvPr>
        <xdr:cNvCxnSpPr/>
      </xdr:nvCxnSpPr>
      <xdr:spPr>
        <a:xfrm>
          <a:off x="4546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340478" cy="259045"/>
    <xdr:sp macro="" textlink="">
      <xdr:nvSpPr>
        <xdr:cNvPr id="91" name="【福祉施設】&#10;有形固定資産減価償却率最大値テキスト">
          <a:extLst>
            <a:ext uri="{FF2B5EF4-FFF2-40B4-BE49-F238E27FC236}">
              <a16:creationId xmlns:a16="http://schemas.microsoft.com/office/drawing/2014/main" id="{CAE9A3A9-1A23-47ED-9216-F990F34D3E9C}"/>
            </a:ext>
          </a:extLst>
        </xdr:cNvPr>
        <xdr:cNvSpPr txBox="1"/>
      </xdr:nvSpPr>
      <xdr:spPr>
        <a:xfrm>
          <a:off x="4673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92" name="直線コネクタ 91">
          <a:extLst>
            <a:ext uri="{FF2B5EF4-FFF2-40B4-BE49-F238E27FC236}">
              <a16:creationId xmlns:a16="http://schemas.microsoft.com/office/drawing/2014/main" id="{D7A9A2C0-3C8A-4948-A249-567D2F5795E4}"/>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114316</xdr:rowOff>
    </xdr:from>
    <xdr:ext cx="405111" cy="259045"/>
    <xdr:sp macro="" textlink="">
      <xdr:nvSpPr>
        <xdr:cNvPr id="93" name="【福祉施設】&#10;有形固定資産減価償却率平均値テキスト">
          <a:extLst>
            <a:ext uri="{FF2B5EF4-FFF2-40B4-BE49-F238E27FC236}">
              <a16:creationId xmlns:a16="http://schemas.microsoft.com/office/drawing/2014/main" id="{FE3B94C2-5F69-451C-939C-F13A80A4C5CF}"/>
            </a:ext>
          </a:extLst>
        </xdr:cNvPr>
        <xdr:cNvSpPr txBox="1"/>
      </xdr:nvSpPr>
      <xdr:spPr>
        <a:xfrm>
          <a:off x="4673600" y="13830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135889</xdr:rowOff>
    </xdr:from>
    <xdr:to>
      <xdr:col>24</xdr:col>
      <xdr:colOff>114300</xdr:colOff>
      <xdr:row>81</xdr:row>
      <xdr:rowOff>66039</xdr:rowOff>
    </xdr:to>
    <xdr:sp macro="" textlink="">
      <xdr:nvSpPr>
        <xdr:cNvPr id="94" name="フローチャート: 判断 93">
          <a:extLst>
            <a:ext uri="{FF2B5EF4-FFF2-40B4-BE49-F238E27FC236}">
              <a16:creationId xmlns:a16="http://schemas.microsoft.com/office/drawing/2014/main" id="{6CDA0148-3514-4F3A-A383-A4C8632FE593}"/>
            </a:ext>
          </a:extLst>
        </xdr:cNvPr>
        <xdr:cNvSpPr/>
      </xdr:nvSpPr>
      <xdr:spPr>
        <a:xfrm>
          <a:off x="45847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124461</xdr:rowOff>
    </xdr:from>
    <xdr:to>
      <xdr:col>20</xdr:col>
      <xdr:colOff>38100</xdr:colOff>
      <xdr:row>81</xdr:row>
      <xdr:rowOff>54611</xdr:rowOff>
    </xdr:to>
    <xdr:sp macro="" textlink="">
      <xdr:nvSpPr>
        <xdr:cNvPr id="95" name="フローチャート: 判断 94">
          <a:extLst>
            <a:ext uri="{FF2B5EF4-FFF2-40B4-BE49-F238E27FC236}">
              <a16:creationId xmlns:a16="http://schemas.microsoft.com/office/drawing/2014/main" id="{91344EF3-30DC-476E-9E79-5D2947C4B5AA}"/>
            </a:ext>
          </a:extLst>
        </xdr:cNvPr>
        <xdr:cNvSpPr/>
      </xdr:nvSpPr>
      <xdr:spPr>
        <a:xfrm>
          <a:off x="3746500" y="1384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130811</xdr:rowOff>
    </xdr:from>
    <xdr:to>
      <xdr:col>15</xdr:col>
      <xdr:colOff>101600</xdr:colOff>
      <xdr:row>81</xdr:row>
      <xdr:rowOff>60961</xdr:rowOff>
    </xdr:to>
    <xdr:sp macro="" textlink="">
      <xdr:nvSpPr>
        <xdr:cNvPr id="96" name="フローチャート: 判断 95">
          <a:extLst>
            <a:ext uri="{FF2B5EF4-FFF2-40B4-BE49-F238E27FC236}">
              <a16:creationId xmlns:a16="http://schemas.microsoft.com/office/drawing/2014/main" id="{DEB67E04-A781-4A2E-8F3A-73E6A2B207F4}"/>
            </a:ext>
          </a:extLst>
        </xdr:cNvPr>
        <xdr:cNvSpPr/>
      </xdr:nvSpPr>
      <xdr:spPr>
        <a:xfrm>
          <a:off x="2857500" y="1384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120650</xdr:rowOff>
    </xdr:from>
    <xdr:to>
      <xdr:col>10</xdr:col>
      <xdr:colOff>165100</xdr:colOff>
      <xdr:row>81</xdr:row>
      <xdr:rowOff>50800</xdr:rowOff>
    </xdr:to>
    <xdr:sp macro="" textlink="">
      <xdr:nvSpPr>
        <xdr:cNvPr id="97" name="フローチャート: 判断 96">
          <a:extLst>
            <a:ext uri="{FF2B5EF4-FFF2-40B4-BE49-F238E27FC236}">
              <a16:creationId xmlns:a16="http://schemas.microsoft.com/office/drawing/2014/main" id="{4DE740A3-108F-4E30-B032-727D8983F6C0}"/>
            </a:ext>
          </a:extLst>
        </xdr:cNvPr>
        <xdr:cNvSpPr/>
      </xdr:nvSpPr>
      <xdr:spPr>
        <a:xfrm>
          <a:off x="1968500" y="1383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161289</xdr:rowOff>
    </xdr:from>
    <xdr:to>
      <xdr:col>6</xdr:col>
      <xdr:colOff>38100</xdr:colOff>
      <xdr:row>81</xdr:row>
      <xdr:rowOff>91439</xdr:rowOff>
    </xdr:to>
    <xdr:sp macro="" textlink="">
      <xdr:nvSpPr>
        <xdr:cNvPr id="98" name="フローチャート: 判断 97">
          <a:extLst>
            <a:ext uri="{FF2B5EF4-FFF2-40B4-BE49-F238E27FC236}">
              <a16:creationId xmlns:a16="http://schemas.microsoft.com/office/drawing/2014/main" id="{C4F87134-0C2E-4BF5-BA05-73E00F6C3AB1}"/>
            </a:ext>
          </a:extLst>
        </xdr:cNvPr>
        <xdr:cNvSpPr/>
      </xdr:nvSpPr>
      <xdr:spPr>
        <a:xfrm>
          <a:off x="1079500" y="13877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99" name="テキスト ボックス 98">
          <a:extLst>
            <a:ext uri="{FF2B5EF4-FFF2-40B4-BE49-F238E27FC236}">
              <a16:creationId xmlns:a16="http://schemas.microsoft.com/office/drawing/2014/main" id="{6FB091B2-E7F1-41EC-880B-D1E49B1193E5}"/>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00" name="テキスト ボックス 99">
          <a:extLst>
            <a:ext uri="{FF2B5EF4-FFF2-40B4-BE49-F238E27FC236}">
              <a16:creationId xmlns:a16="http://schemas.microsoft.com/office/drawing/2014/main" id="{E992BFB9-8AA2-419B-B4CA-2590485A086B}"/>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01" name="テキスト ボックス 100">
          <a:extLst>
            <a:ext uri="{FF2B5EF4-FFF2-40B4-BE49-F238E27FC236}">
              <a16:creationId xmlns:a16="http://schemas.microsoft.com/office/drawing/2014/main" id="{0C2F3381-B237-4865-A0FC-0D3DC3F86432}"/>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02" name="テキスト ボックス 101">
          <a:extLst>
            <a:ext uri="{FF2B5EF4-FFF2-40B4-BE49-F238E27FC236}">
              <a16:creationId xmlns:a16="http://schemas.microsoft.com/office/drawing/2014/main" id="{4638C076-9B04-445D-9615-062427DD35FC}"/>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03" name="テキスト ボックス 102">
          <a:extLst>
            <a:ext uri="{FF2B5EF4-FFF2-40B4-BE49-F238E27FC236}">
              <a16:creationId xmlns:a16="http://schemas.microsoft.com/office/drawing/2014/main" id="{2E9656D5-FDAE-43D7-B4C3-C2ADE0919D3B}"/>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80</xdr:row>
      <xdr:rowOff>76200</xdr:rowOff>
    </xdr:from>
    <xdr:to>
      <xdr:col>10</xdr:col>
      <xdr:colOff>165100</xdr:colOff>
      <xdr:row>81</xdr:row>
      <xdr:rowOff>6350</xdr:rowOff>
    </xdr:to>
    <xdr:sp macro="" textlink="">
      <xdr:nvSpPr>
        <xdr:cNvPr id="104" name="楕円 103">
          <a:extLst>
            <a:ext uri="{FF2B5EF4-FFF2-40B4-BE49-F238E27FC236}">
              <a16:creationId xmlns:a16="http://schemas.microsoft.com/office/drawing/2014/main" id="{5802E735-3A83-4FB4-AFB9-CE40BF885294}"/>
            </a:ext>
          </a:extLst>
        </xdr:cNvPr>
        <xdr:cNvSpPr/>
      </xdr:nvSpPr>
      <xdr:spPr>
        <a:xfrm>
          <a:off x="1968500" y="1379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79</xdr:row>
      <xdr:rowOff>71138</xdr:rowOff>
    </xdr:from>
    <xdr:ext cx="405111" cy="259045"/>
    <xdr:sp macro="" textlink="">
      <xdr:nvSpPr>
        <xdr:cNvPr id="105" name="n_1aveValue【福祉施設】&#10;有形固定資産減価償却率">
          <a:extLst>
            <a:ext uri="{FF2B5EF4-FFF2-40B4-BE49-F238E27FC236}">
              <a16:creationId xmlns:a16="http://schemas.microsoft.com/office/drawing/2014/main" id="{D75D4D32-0D9B-4ACF-8790-0CEB2B3FFD32}"/>
            </a:ext>
          </a:extLst>
        </xdr:cNvPr>
        <xdr:cNvSpPr txBox="1"/>
      </xdr:nvSpPr>
      <xdr:spPr>
        <a:xfrm>
          <a:off x="3582044" y="1361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77488</xdr:rowOff>
    </xdr:from>
    <xdr:ext cx="405111" cy="259045"/>
    <xdr:sp macro="" textlink="">
      <xdr:nvSpPr>
        <xdr:cNvPr id="106" name="n_2aveValue【福祉施設】&#10;有形固定資産減価償却率">
          <a:extLst>
            <a:ext uri="{FF2B5EF4-FFF2-40B4-BE49-F238E27FC236}">
              <a16:creationId xmlns:a16="http://schemas.microsoft.com/office/drawing/2014/main" id="{6A87A6E1-6481-4609-9360-12A096464800}"/>
            </a:ext>
          </a:extLst>
        </xdr:cNvPr>
        <xdr:cNvSpPr txBox="1"/>
      </xdr:nvSpPr>
      <xdr:spPr>
        <a:xfrm>
          <a:off x="2705744" y="13622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41927</xdr:rowOff>
    </xdr:from>
    <xdr:ext cx="405111" cy="259045"/>
    <xdr:sp macro="" textlink="">
      <xdr:nvSpPr>
        <xdr:cNvPr id="107" name="n_3aveValue【福祉施設】&#10;有形固定資産減価償却率">
          <a:extLst>
            <a:ext uri="{FF2B5EF4-FFF2-40B4-BE49-F238E27FC236}">
              <a16:creationId xmlns:a16="http://schemas.microsoft.com/office/drawing/2014/main" id="{43339042-8EB8-4A11-A34B-26969FD3B11C}"/>
            </a:ext>
          </a:extLst>
        </xdr:cNvPr>
        <xdr:cNvSpPr txBox="1"/>
      </xdr:nvSpPr>
      <xdr:spPr>
        <a:xfrm>
          <a:off x="1816744" y="1392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107966</xdr:rowOff>
    </xdr:from>
    <xdr:ext cx="405111" cy="259045"/>
    <xdr:sp macro="" textlink="">
      <xdr:nvSpPr>
        <xdr:cNvPr id="108" name="n_4aveValue【福祉施設】&#10;有形固定資産減価償却率">
          <a:extLst>
            <a:ext uri="{FF2B5EF4-FFF2-40B4-BE49-F238E27FC236}">
              <a16:creationId xmlns:a16="http://schemas.microsoft.com/office/drawing/2014/main" id="{3ADD9691-8500-49F4-9A9D-96669C407C2E}"/>
            </a:ext>
          </a:extLst>
        </xdr:cNvPr>
        <xdr:cNvSpPr txBox="1"/>
      </xdr:nvSpPr>
      <xdr:spPr>
        <a:xfrm>
          <a:off x="927744" y="13652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22877</xdr:rowOff>
    </xdr:from>
    <xdr:ext cx="405111" cy="259045"/>
    <xdr:sp macro="" textlink="">
      <xdr:nvSpPr>
        <xdr:cNvPr id="109" name="n_3mainValue【福祉施設】&#10;有形固定資産減価償却率">
          <a:extLst>
            <a:ext uri="{FF2B5EF4-FFF2-40B4-BE49-F238E27FC236}">
              <a16:creationId xmlns:a16="http://schemas.microsoft.com/office/drawing/2014/main" id="{4AA882A8-473C-42C5-BAAB-D3642431ED2D}"/>
            </a:ext>
          </a:extLst>
        </xdr:cNvPr>
        <xdr:cNvSpPr txBox="1"/>
      </xdr:nvSpPr>
      <xdr:spPr>
        <a:xfrm>
          <a:off x="1816744" y="13567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10" name="正方形/長方形 109">
          <a:extLst>
            <a:ext uri="{FF2B5EF4-FFF2-40B4-BE49-F238E27FC236}">
              <a16:creationId xmlns:a16="http://schemas.microsoft.com/office/drawing/2014/main" id="{398195A5-093E-45D2-BFC2-858319B74786}"/>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11" name="正方形/長方形 110">
          <a:extLst>
            <a:ext uri="{FF2B5EF4-FFF2-40B4-BE49-F238E27FC236}">
              <a16:creationId xmlns:a16="http://schemas.microsoft.com/office/drawing/2014/main" id="{1FAE8E90-06B4-40C3-A94A-4EB9CD3F43A3}"/>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12" name="正方形/長方形 111">
          <a:extLst>
            <a:ext uri="{FF2B5EF4-FFF2-40B4-BE49-F238E27FC236}">
              <a16:creationId xmlns:a16="http://schemas.microsoft.com/office/drawing/2014/main" id="{CBD096E4-1391-4C45-B841-6033C237A9E5}"/>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13" name="正方形/長方形 112">
          <a:extLst>
            <a:ext uri="{FF2B5EF4-FFF2-40B4-BE49-F238E27FC236}">
              <a16:creationId xmlns:a16="http://schemas.microsoft.com/office/drawing/2014/main" id="{EF1F676E-A741-4E85-913C-4CD4DE765765}"/>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14" name="正方形/長方形 113">
          <a:extLst>
            <a:ext uri="{FF2B5EF4-FFF2-40B4-BE49-F238E27FC236}">
              <a16:creationId xmlns:a16="http://schemas.microsoft.com/office/drawing/2014/main" id="{9BA1C0D3-03EF-4364-8B3C-79F967C31DF4}"/>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15" name="正方形/長方形 114">
          <a:extLst>
            <a:ext uri="{FF2B5EF4-FFF2-40B4-BE49-F238E27FC236}">
              <a16:creationId xmlns:a16="http://schemas.microsoft.com/office/drawing/2014/main" id="{83F9896F-5F5C-4F2D-AACC-38A25B724583}"/>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16" name="正方形/長方形 115">
          <a:extLst>
            <a:ext uri="{FF2B5EF4-FFF2-40B4-BE49-F238E27FC236}">
              <a16:creationId xmlns:a16="http://schemas.microsoft.com/office/drawing/2014/main" id="{D3A3F2F6-EF8E-4478-9885-EC39FB7C1A46}"/>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17" name="正方形/長方形 116">
          <a:extLst>
            <a:ext uri="{FF2B5EF4-FFF2-40B4-BE49-F238E27FC236}">
              <a16:creationId xmlns:a16="http://schemas.microsoft.com/office/drawing/2014/main" id="{5FB39672-4B42-4BD7-94E4-A26F1C49E403}"/>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18" name="テキスト ボックス 117">
          <a:extLst>
            <a:ext uri="{FF2B5EF4-FFF2-40B4-BE49-F238E27FC236}">
              <a16:creationId xmlns:a16="http://schemas.microsoft.com/office/drawing/2014/main" id="{F6AD5222-7104-45D3-A674-A4F9747B85B8}"/>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19" name="直線コネクタ 118">
          <a:extLst>
            <a:ext uri="{FF2B5EF4-FFF2-40B4-BE49-F238E27FC236}">
              <a16:creationId xmlns:a16="http://schemas.microsoft.com/office/drawing/2014/main" id="{0269A053-6A57-4579-859B-A86D4FECEF83}"/>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120" name="直線コネクタ 119">
          <a:extLst>
            <a:ext uri="{FF2B5EF4-FFF2-40B4-BE49-F238E27FC236}">
              <a16:creationId xmlns:a16="http://schemas.microsoft.com/office/drawing/2014/main" id="{403416AC-D8C2-4250-811A-CC75FBC9BA7F}"/>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121" name="テキスト ボックス 120">
          <a:extLst>
            <a:ext uri="{FF2B5EF4-FFF2-40B4-BE49-F238E27FC236}">
              <a16:creationId xmlns:a16="http://schemas.microsoft.com/office/drawing/2014/main" id="{654F4CBA-5654-45AC-8700-EEB9DDA6A2F2}"/>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122" name="直線コネクタ 121">
          <a:extLst>
            <a:ext uri="{FF2B5EF4-FFF2-40B4-BE49-F238E27FC236}">
              <a16:creationId xmlns:a16="http://schemas.microsoft.com/office/drawing/2014/main" id="{676627D1-D712-4B32-A84F-386A66935DD2}"/>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123" name="テキスト ボックス 122">
          <a:extLst>
            <a:ext uri="{FF2B5EF4-FFF2-40B4-BE49-F238E27FC236}">
              <a16:creationId xmlns:a16="http://schemas.microsoft.com/office/drawing/2014/main" id="{CC5E72C8-CCC4-46E9-AB37-B0D93D7E9A44}"/>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124" name="直線コネクタ 123">
          <a:extLst>
            <a:ext uri="{FF2B5EF4-FFF2-40B4-BE49-F238E27FC236}">
              <a16:creationId xmlns:a16="http://schemas.microsoft.com/office/drawing/2014/main" id="{AD195651-D5E3-4803-9D10-7B9F08616FB6}"/>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125" name="テキスト ボックス 124">
          <a:extLst>
            <a:ext uri="{FF2B5EF4-FFF2-40B4-BE49-F238E27FC236}">
              <a16:creationId xmlns:a16="http://schemas.microsoft.com/office/drawing/2014/main" id="{7A57AF8B-68FA-4D26-B410-0F3E871CD305}"/>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126" name="直線コネクタ 125">
          <a:extLst>
            <a:ext uri="{FF2B5EF4-FFF2-40B4-BE49-F238E27FC236}">
              <a16:creationId xmlns:a16="http://schemas.microsoft.com/office/drawing/2014/main" id="{0B736D5F-DA60-4516-A3CD-213F607DAB3D}"/>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127" name="テキスト ボックス 126">
          <a:extLst>
            <a:ext uri="{FF2B5EF4-FFF2-40B4-BE49-F238E27FC236}">
              <a16:creationId xmlns:a16="http://schemas.microsoft.com/office/drawing/2014/main" id="{1EF1683F-6DD3-42B2-88E4-44D374034625}"/>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128" name="直線コネクタ 127">
          <a:extLst>
            <a:ext uri="{FF2B5EF4-FFF2-40B4-BE49-F238E27FC236}">
              <a16:creationId xmlns:a16="http://schemas.microsoft.com/office/drawing/2014/main" id="{9D894172-9263-4E8F-8A43-A532A84C238A}"/>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129" name="テキスト ボックス 128">
          <a:extLst>
            <a:ext uri="{FF2B5EF4-FFF2-40B4-BE49-F238E27FC236}">
              <a16:creationId xmlns:a16="http://schemas.microsoft.com/office/drawing/2014/main" id="{9A559FC1-41FC-47BC-839B-0B499D463012}"/>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130" name="直線コネクタ 129">
          <a:extLst>
            <a:ext uri="{FF2B5EF4-FFF2-40B4-BE49-F238E27FC236}">
              <a16:creationId xmlns:a16="http://schemas.microsoft.com/office/drawing/2014/main" id="{5548264F-EA43-438A-B0EC-5D7B5237F31A}"/>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131" name="テキスト ボックス 130">
          <a:extLst>
            <a:ext uri="{FF2B5EF4-FFF2-40B4-BE49-F238E27FC236}">
              <a16:creationId xmlns:a16="http://schemas.microsoft.com/office/drawing/2014/main" id="{629804B2-D16B-48CB-978E-B546CDAC89DA}"/>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132" name="直線コネクタ 131">
          <a:extLst>
            <a:ext uri="{FF2B5EF4-FFF2-40B4-BE49-F238E27FC236}">
              <a16:creationId xmlns:a16="http://schemas.microsoft.com/office/drawing/2014/main" id="{BA394400-D51D-4197-9D83-7EFC41EC956C}"/>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133" name="テキスト ボックス 132">
          <a:extLst>
            <a:ext uri="{FF2B5EF4-FFF2-40B4-BE49-F238E27FC236}">
              <a16:creationId xmlns:a16="http://schemas.microsoft.com/office/drawing/2014/main" id="{30B87EFF-E378-48BD-97DA-E926192592C1}"/>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134" name="【福祉施設】&#10;一人当たり面積グラフ枠">
          <a:extLst>
            <a:ext uri="{FF2B5EF4-FFF2-40B4-BE49-F238E27FC236}">
              <a16:creationId xmlns:a16="http://schemas.microsoft.com/office/drawing/2014/main" id="{27075D7C-9728-496B-8F39-179D32CCD5B5}"/>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52143</xdr:rowOff>
    </xdr:from>
    <xdr:to>
      <xdr:col>54</xdr:col>
      <xdr:colOff>189865</xdr:colOff>
      <xdr:row>86</xdr:row>
      <xdr:rowOff>161871</xdr:rowOff>
    </xdr:to>
    <xdr:cxnSp macro="">
      <xdr:nvCxnSpPr>
        <xdr:cNvPr id="135" name="直線コネクタ 134">
          <a:extLst>
            <a:ext uri="{FF2B5EF4-FFF2-40B4-BE49-F238E27FC236}">
              <a16:creationId xmlns:a16="http://schemas.microsoft.com/office/drawing/2014/main" id="{8E2FB306-C970-46C2-B8FF-389FC796AE16}"/>
            </a:ext>
          </a:extLst>
        </xdr:cNvPr>
        <xdr:cNvCxnSpPr/>
      </xdr:nvCxnSpPr>
      <xdr:spPr>
        <a:xfrm flipV="1">
          <a:off x="10476865" y="13425243"/>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165698</xdr:rowOff>
    </xdr:from>
    <xdr:ext cx="469744" cy="259045"/>
    <xdr:sp macro="" textlink="">
      <xdr:nvSpPr>
        <xdr:cNvPr id="136" name="【福祉施設】&#10;一人当たり面積最小値テキスト">
          <a:extLst>
            <a:ext uri="{FF2B5EF4-FFF2-40B4-BE49-F238E27FC236}">
              <a16:creationId xmlns:a16="http://schemas.microsoft.com/office/drawing/2014/main" id="{3BFC8578-EA71-4117-8FB3-FF38B8409F04}"/>
            </a:ext>
          </a:extLst>
        </xdr:cNvPr>
        <xdr:cNvSpPr txBox="1"/>
      </xdr:nvSpPr>
      <xdr:spPr>
        <a:xfrm>
          <a:off x="10515600" y="14910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161871</xdr:rowOff>
    </xdr:from>
    <xdr:to>
      <xdr:col>55</xdr:col>
      <xdr:colOff>88900</xdr:colOff>
      <xdr:row>86</xdr:row>
      <xdr:rowOff>161871</xdr:rowOff>
    </xdr:to>
    <xdr:cxnSp macro="">
      <xdr:nvCxnSpPr>
        <xdr:cNvPr id="137" name="直線コネクタ 136">
          <a:extLst>
            <a:ext uri="{FF2B5EF4-FFF2-40B4-BE49-F238E27FC236}">
              <a16:creationId xmlns:a16="http://schemas.microsoft.com/office/drawing/2014/main" id="{F766F192-407C-4E86-A463-65BFE782E44D}"/>
            </a:ext>
          </a:extLst>
        </xdr:cNvPr>
        <xdr:cNvCxnSpPr/>
      </xdr:nvCxnSpPr>
      <xdr:spPr>
        <a:xfrm>
          <a:off x="10388600" y="14906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170270</xdr:rowOff>
    </xdr:from>
    <xdr:ext cx="469744" cy="259045"/>
    <xdr:sp macro="" textlink="">
      <xdr:nvSpPr>
        <xdr:cNvPr id="138" name="【福祉施設】&#10;一人当たり面積最大値テキスト">
          <a:extLst>
            <a:ext uri="{FF2B5EF4-FFF2-40B4-BE49-F238E27FC236}">
              <a16:creationId xmlns:a16="http://schemas.microsoft.com/office/drawing/2014/main" id="{7CABB895-4788-4FD0-88DA-737F017F5845}"/>
            </a:ext>
          </a:extLst>
        </xdr:cNvPr>
        <xdr:cNvSpPr txBox="1"/>
      </xdr:nvSpPr>
      <xdr:spPr>
        <a:xfrm>
          <a:off x="10515600" y="13200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52143</xdr:rowOff>
    </xdr:from>
    <xdr:to>
      <xdr:col>55</xdr:col>
      <xdr:colOff>88900</xdr:colOff>
      <xdr:row>78</xdr:row>
      <xdr:rowOff>52143</xdr:rowOff>
    </xdr:to>
    <xdr:cxnSp macro="">
      <xdr:nvCxnSpPr>
        <xdr:cNvPr id="139" name="直線コネクタ 138">
          <a:extLst>
            <a:ext uri="{FF2B5EF4-FFF2-40B4-BE49-F238E27FC236}">
              <a16:creationId xmlns:a16="http://schemas.microsoft.com/office/drawing/2014/main" id="{8939E9D7-1CB0-4B0D-9B2A-A3B013D4368F}"/>
            </a:ext>
          </a:extLst>
        </xdr:cNvPr>
        <xdr:cNvCxnSpPr/>
      </xdr:nvCxnSpPr>
      <xdr:spPr>
        <a:xfrm>
          <a:off x="10388600" y="1342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35613</xdr:rowOff>
    </xdr:from>
    <xdr:ext cx="469744" cy="259045"/>
    <xdr:sp macro="" textlink="">
      <xdr:nvSpPr>
        <xdr:cNvPr id="140" name="【福祉施設】&#10;一人当たり面積平均値テキスト">
          <a:extLst>
            <a:ext uri="{FF2B5EF4-FFF2-40B4-BE49-F238E27FC236}">
              <a16:creationId xmlns:a16="http://schemas.microsoft.com/office/drawing/2014/main" id="{68E3EDD9-D691-49B6-9125-06A637771F6A}"/>
            </a:ext>
          </a:extLst>
        </xdr:cNvPr>
        <xdr:cNvSpPr txBox="1"/>
      </xdr:nvSpPr>
      <xdr:spPr>
        <a:xfrm>
          <a:off x="10515600" y="146088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57186</xdr:rowOff>
    </xdr:from>
    <xdr:to>
      <xdr:col>55</xdr:col>
      <xdr:colOff>50800</xdr:colOff>
      <xdr:row>85</xdr:row>
      <xdr:rowOff>158786</xdr:rowOff>
    </xdr:to>
    <xdr:sp macro="" textlink="">
      <xdr:nvSpPr>
        <xdr:cNvPr id="141" name="フローチャート: 判断 140">
          <a:extLst>
            <a:ext uri="{FF2B5EF4-FFF2-40B4-BE49-F238E27FC236}">
              <a16:creationId xmlns:a16="http://schemas.microsoft.com/office/drawing/2014/main" id="{5424D449-5881-49B1-BCF6-A1952528374C}"/>
            </a:ext>
          </a:extLst>
        </xdr:cNvPr>
        <xdr:cNvSpPr/>
      </xdr:nvSpPr>
      <xdr:spPr>
        <a:xfrm>
          <a:off x="10426700" y="14630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71882</xdr:rowOff>
    </xdr:from>
    <xdr:to>
      <xdr:col>50</xdr:col>
      <xdr:colOff>165100</xdr:colOff>
      <xdr:row>86</xdr:row>
      <xdr:rowOff>2032</xdr:rowOff>
    </xdr:to>
    <xdr:sp macro="" textlink="">
      <xdr:nvSpPr>
        <xdr:cNvPr id="142" name="フローチャート: 判断 141">
          <a:extLst>
            <a:ext uri="{FF2B5EF4-FFF2-40B4-BE49-F238E27FC236}">
              <a16:creationId xmlns:a16="http://schemas.microsoft.com/office/drawing/2014/main" id="{2F38A178-407F-47C8-9AC3-8289997EF970}"/>
            </a:ext>
          </a:extLst>
        </xdr:cNvPr>
        <xdr:cNvSpPr/>
      </xdr:nvSpPr>
      <xdr:spPr>
        <a:xfrm>
          <a:off x="9588500" y="14645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96376</xdr:rowOff>
    </xdr:from>
    <xdr:to>
      <xdr:col>46</xdr:col>
      <xdr:colOff>38100</xdr:colOff>
      <xdr:row>86</xdr:row>
      <xdr:rowOff>26526</xdr:rowOff>
    </xdr:to>
    <xdr:sp macro="" textlink="">
      <xdr:nvSpPr>
        <xdr:cNvPr id="143" name="フローチャート: 判断 142">
          <a:extLst>
            <a:ext uri="{FF2B5EF4-FFF2-40B4-BE49-F238E27FC236}">
              <a16:creationId xmlns:a16="http://schemas.microsoft.com/office/drawing/2014/main" id="{7B1A7132-D29F-487C-A7A0-C6FF578D7807}"/>
            </a:ext>
          </a:extLst>
        </xdr:cNvPr>
        <xdr:cNvSpPr/>
      </xdr:nvSpPr>
      <xdr:spPr>
        <a:xfrm>
          <a:off x="8699500" y="1466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92129</xdr:rowOff>
    </xdr:from>
    <xdr:to>
      <xdr:col>41</xdr:col>
      <xdr:colOff>101600</xdr:colOff>
      <xdr:row>86</xdr:row>
      <xdr:rowOff>22279</xdr:rowOff>
    </xdr:to>
    <xdr:sp macro="" textlink="">
      <xdr:nvSpPr>
        <xdr:cNvPr id="144" name="フローチャート: 判断 143">
          <a:extLst>
            <a:ext uri="{FF2B5EF4-FFF2-40B4-BE49-F238E27FC236}">
              <a16:creationId xmlns:a16="http://schemas.microsoft.com/office/drawing/2014/main" id="{0B4F3238-E3E4-48E2-9C33-0C32000DEAFC}"/>
            </a:ext>
          </a:extLst>
        </xdr:cNvPr>
        <xdr:cNvSpPr/>
      </xdr:nvSpPr>
      <xdr:spPr>
        <a:xfrm>
          <a:off x="7810500" y="1466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33674</xdr:rowOff>
    </xdr:from>
    <xdr:to>
      <xdr:col>36</xdr:col>
      <xdr:colOff>165100</xdr:colOff>
      <xdr:row>85</xdr:row>
      <xdr:rowOff>135274</xdr:rowOff>
    </xdr:to>
    <xdr:sp macro="" textlink="">
      <xdr:nvSpPr>
        <xdr:cNvPr id="145" name="フローチャート: 判断 144">
          <a:extLst>
            <a:ext uri="{FF2B5EF4-FFF2-40B4-BE49-F238E27FC236}">
              <a16:creationId xmlns:a16="http://schemas.microsoft.com/office/drawing/2014/main" id="{6CAE4B72-F2DD-43BD-953E-A5074E999AEA}"/>
            </a:ext>
          </a:extLst>
        </xdr:cNvPr>
        <xdr:cNvSpPr/>
      </xdr:nvSpPr>
      <xdr:spPr>
        <a:xfrm>
          <a:off x="6921500" y="14606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146" name="テキスト ボックス 145">
          <a:extLst>
            <a:ext uri="{FF2B5EF4-FFF2-40B4-BE49-F238E27FC236}">
              <a16:creationId xmlns:a16="http://schemas.microsoft.com/office/drawing/2014/main" id="{0314C1EE-2F20-4E25-BD7E-DE8F53D8C2A5}"/>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147" name="テキスト ボックス 146">
          <a:extLst>
            <a:ext uri="{FF2B5EF4-FFF2-40B4-BE49-F238E27FC236}">
              <a16:creationId xmlns:a16="http://schemas.microsoft.com/office/drawing/2014/main" id="{817E5E41-D7CB-493E-BBA1-3E1FA6A0A298}"/>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148" name="テキスト ボックス 147">
          <a:extLst>
            <a:ext uri="{FF2B5EF4-FFF2-40B4-BE49-F238E27FC236}">
              <a16:creationId xmlns:a16="http://schemas.microsoft.com/office/drawing/2014/main" id="{ECE38367-9AD4-4A61-853A-B92C7B6DCF4B}"/>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149" name="テキスト ボックス 148">
          <a:extLst>
            <a:ext uri="{FF2B5EF4-FFF2-40B4-BE49-F238E27FC236}">
              <a16:creationId xmlns:a16="http://schemas.microsoft.com/office/drawing/2014/main" id="{70840F89-1744-41D7-A8A2-ADA8A57FA815}"/>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150" name="テキスト ボックス 149">
          <a:extLst>
            <a:ext uri="{FF2B5EF4-FFF2-40B4-BE49-F238E27FC236}">
              <a16:creationId xmlns:a16="http://schemas.microsoft.com/office/drawing/2014/main" id="{51BC84B1-DDE1-4523-915A-4156277965A5}"/>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83</xdr:row>
      <xdr:rowOff>4282</xdr:rowOff>
    </xdr:from>
    <xdr:to>
      <xdr:col>41</xdr:col>
      <xdr:colOff>101600</xdr:colOff>
      <xdr:row>83</xdr:row>
      <xdr:rowOff>105882</xdr:rowOff>
    </xdr:to>
    <xdr:sp macro="" textlink="">
      <xdr:nvSpPr>
        <xdr:cNvPr id="151" name="楕円 150">
          <a:extLst>
            <a:ext uri="{FF2B5EF4-FFF2-40B4-BE49-F238E27FC236}">
              <a16:creationId xmlns:a16="http://schemas.microsoft.com/office/drawing/2014/main" id="{DEE05319-6C5C-4A18-9C94-F6323C4C2FB4}"/>
            </a:ext>
          </a:extLst>
        </xdr:cNvPr>
        <xdr:cNvSpPr/>
      </xdr:nvSpPr>
      <xdr:spPr>
        <a:xfrm>
          <a:off x="7810500" y="14234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84</xdr:row>
      <xdr:rowOff>18559</xdr:rowOff>
    </xdr:from>
    <xdr:ext cx="469744" cy="259045"/>
    <xdr:sp macro="" textlink="">
      <xdr:nvSpPr>
        <xdr:cNvPr id="152" name="n_1aveValue【福祉施設】&#10;一人当たり面積">
          <a:extLst>
            <a:ext uri="{FF2B5EF4-FFF2-40B4-BE49-F238E27FC236}">
              <a16:creationId xmlns:a16="http://schemas.microsoft.com/office/drawing/2014/main" id="{A97A492C-1261-411C-9589-A5AF93C0E194}"/>
            </a:ext>
          </a:extLst>
        </xdr:cNvPr>
        <xdr:cNvSpPr txBox="1"/>
      </xdr:nvSpPr>
      <xdr:spPr>
        <a:xfrm>
          <a:off x="9391727" y="14420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43053</xdr:rowOff>
    </xdr:from>
    <xdr:ext cx="469744" cy="259045"/>
    <xdr:sp macro="" textlink="">
      <xdr:nvSpPr>
        <xdr:cNvPr id="153" name="n_2aveValue【福祉施設】&#10;一人当たり面積">
          <a:extLst>
            <a:ext uri="{FF2B5EF4-FFF2-40B4-BE49-F238E27FC236}">
              <a16:creationId xmlns:a16="http://schemas.microsoft.com/office/drawing/2014/main" id="{4DDE8F36-8EFF-4F9A-A9E3-DF8B410EE766}"/>
            </a:ext>
          </a:extLst>
        </xdr:cNvPr>
        <xdr:cNvSpPr txBox="1"/>
      </xdr:nvSpPr>
      <xdr:spPr>
        <a:xfrm>
          <a:off x="8515427" y="14444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13406</xdr:rowOff>
    </xdr:from>
    <xdr:ext cx="469744" cy="259045"/>
    <xdr:sp macro="" textlink="">
      <xdr:nvSpPr>
        <xdr:cNvPr id="154" name="n_3aveValue【福祉施設】&#10;一人当たり面積">
          <a:extLst>
            <a:ext uri="{FF2B5EF4-FFF2-40B4-BE49-F238E27FC236}">
              <a16:creationId xmlns:a16="http://schemas.microsoft.com/office/drawing/2014/main" id="{8D8D9666-0259-472B-ABD5-BA44E51BC0F4}"/>
            </a:ext>
          </a:extLst>
        </xdr:cNvPr>
        <xdr:cNvSpPr txBox="1"/>
      </xdr:nvSpPr>
      <xdr:spPr>
        <a:xfrm>
          <a:off x="7626427" y="14758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151801</xdr:rowOff>
    </xdr:from>
    <xdr:ext cx="469744" cy="259045"/>
    <xdr:sp macro="" textlink="">
      <xdr:nvSpPr>
        <xdr:cNvPr id="155" name="n_4aveValue【福祉施設】&#10;一人当たり面積">
          <a:extLst>
            <a:ext uri="{FF2B5EF4-FFF2-40B4-BE49-F238E27FC236}">
              <a16:creationId xmlns:a16="http://schemas.microsoft.com/office/drawing/2014/main" id="{10847369-C402-4E94-AFF8-5AFBBF309C09}"/>
            </a:ext>
          </a:extLst>
        </xdr:cNvPr>
        <xdr:cNvSpPr txBox="1"/>
      </xdr:nvSpPr>
      <xdr:spPr>
        <a:xfrm>
          <a:off x="6737427" y="14382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122409</xdr:rowOff>
    </xdr:from>
    <xdr:ext cx="469744" cy="259045"/>
    <xdr:sp macro="" textlink="">
      <xdr:nvSpPr>
        <xdr:cNvPr id="156" name="n_3mainValue【福祉施設】&#10;一人当たり面積">
          <a:extLst>
            <a:ext uri="{FF2B5EF4-FFF2-40B4-BE49-F238E27FC236}">
              <a16:creationId xmlns:a16="http://schemas.microsoft.com/office/drawing/2014/main" id="{1E7DD4E2-E55A-4E03-A305-34EFA07D2673}"/>
            </a:ext>
          </a:extLst>
        </xdr:cNvPr>
        <xdr:cNvSpPr txBox="1"/>
      </xdr:nvSpPr>
      <xdr:spPr>
        <a:xfrm>
          <a:off x="7626427" y="14009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157" name="正方形/長方形 156">
          <a:extLst>
            <a:ext uri="{FF2B5EF4-FFF2-40B4-BE49-F238E27FC236}">
              <a16:creationId xmlns:a16="http://schemas.microsoft.com/office/drawing/2014/main" id="{1B03BAD0-A85D-43C6-9F2A-2FE9ECCD9C92}"/>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58" name="正方形/長方形 157">
          <a:extLst>
            <a:ext uri="{FF2B5EF4-FFF2-40B4-BE49-F238E27FC236}">
              <a16:creationId xmlns:a16="http://schemas.microsoft.com/office/drawing/2014/main" id="{FD88E093-F33A-4244-A5E5-71B7769B7858}"/>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59" name="正方形/長方形 158">
          <a:extLst>
            <a:ext uri="{FF2B5EF4-FFF2-40B4-BE49-F238E27FC236}">
              <a16:creationId xmlns:a16="http://schemas.microsoft.com/office/drawing/2014/main" id="{1401AAC0-B567-4642-925A-2EFF812213A8}"/>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60" name="正方形/長方形 159">
          <a:extLst>
            <a:ext uri="{FF2B5EF4-FFF2-40B4-BE49-F238E27FC236}">
              <a16:creationId xmlns:a16="http://schemas.microsoft.com/office/drawing/2014/main" id="{194A8C72-D1C7-4FA4-AC50-E1CD7915797D}"/>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61" name="正方形/長方形 160">
          <a:extLst>
            <a:ext uri="{FF2B5EF4-FFF2-40B4-BE49-F238E27FC236}">
              <a16:creationId xmlns:a16="http://schemas.microsoft.com/office/drawing/2014/main" id="{FDCF839A-A08D-4522-BB3D-381118764902}"/>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62" name="正方形/長方形 161">
          <a:extLst>
            <a:ext uri="{FF2B5EF4-FFF2-40B4-BE49-F238E27FC236}">
              <a16:creationId xmlns:a16="http://schemas.microsoft.com/office/drawing/2014/main" id="{947F4271-D2FB-42E4-B688-B6AB2DDD9DEE}"/>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63" name="正方形/長方形 162">
          <a:extLst>
            <a:ext uri="{FF2B5EF4-FFF2-40B4-BE49-F238E27FC236}">
              <a16:creationId xmlns:a16="http://schemas.microsoft.com/office/drawing/2014/main" id="{E7BBCB7F-8739-46E0-A8F6-1248DA936C43}"/>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64" name="正方形/長方形 163">
          <a:extLst>
            <a:ext uri="{FF2B5EF4-FFF2-40B4-BE49-F238E27FC236}">
              <a16:creationId xmlns:a16="http://schemas.microsoft.com/office/drawing/2014/main" id="{2765BC46-AD32-4C59-B4A1-2855A937A855}"/>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65" name="正方形/長方形 164">
          <a:extLst>
            <a:ext uri="{FF2B5EF4-FFF2-40B4-BE49-F238E27FC236}">
              <a16:creationId xmlns:a16="http://schemas.microsoft.com/office/drawing/2014/main" id="{BD5346B7-C62B-41AB-83F1-C189EA24260D}"/>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66" name="正方形/長方形 165">
          <a:extLst>
            <a:ext uri="{FF2B5EF4-FFF2-40B4-BE49-F238E27FC236}">
              <a16:creationId xmlns:a16="http://schemas.microsoft.com/office/drawing/2014/main" id="{B181A0AE-12C1-4D56-9DC1-CB343CF273B7}"/>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67" name="正方形/長方形 166">
          <a:extLst>
            <a:ext uri="{FF2B5EF4-FFF2-40B4-BE49-F238E27FC236}">
              <a16:creationId xmlns:a16="http://schemas.microsoft.com/office/drawing/2014/main" id="{A9279CFB-71A4-48CD-A728-1C09779C0BCE}"/>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68" name="正方形/長方形 167">
          <a:extLst>
            <a:ext uri="{FF2B5EF4-FFF2-40B4-BE49-F238E27FC236}">
              <a16:creationId xmlns:a16="http://schemas.microsoft.com/office/drawing/2014/main" id="{B96DF63D-CCB1-4BA6-8940-D2FE5F54EEED}"/>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69" name="正方形/長方形 168">
          <a:extLst>
            <a:ext uri="{FF2B5EF4-FFF2-40B4-BE49-F238E27FC236}">
              <a16:creationId xmlns:a16="http://schemas.microsoft.com/office/drawing/2014/main" id="{9D23CD44-A120-455C-8B28-D4AD4B3B7CE8}"/>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70" name="正方形/長方形 169">
          <a:extLst>
            <a:ext uri="{FF2B5EF4-FFF2-40B4-BE49-F238E27FC236}">
              <a16:creationId xmlns:a16="http://schemas.microsoft.com/office/drawing/2014/main" id="{700E6EE0-63CA-41B4-A517-C6E167955D3A}"/>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71" name="正方形/長方形 170">
          <a:extLst>
            <a:ext uri="{FF2B5EF4-FFF2-40B4-BE49-F238E27FC236}">
              <a16:creationId xmlns:a16="http://schemas.microsoft.com/office/drawing/2014/main" id="{2B0C76DF-A082-4449-AB93-841DC511367E}"/>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72" name="正方形/長方形 171">
          <a:extLst>
            <a:ext uri="{FF2B5EF4-FFF2-40B4-BE49-F238E27FC236}">
              <a16:creationId xmlns:a16="http://schemas.microsoft.com/office/drawing/2014/main" id="{E127A76E-DB5B-4988-8522-79802F912DBB}"/>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73" name="正方形/長方形 172">
          <a:extLst>
            <a:ext uri="{FF2B5EF4-FFF2-40B4-BE49-F238E27FC236}">
              <a16:creationId xmlns:a16="http://schemas.microsoft.com/office/drawing/2014/main" id="{A4AD4C88-8B72-4276-B075-661AA7BFC5D8}"/>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74" name="正方形/長方形 173">
          <a:extLst>
            <a:ext uri="{FF2B5EF4-FFF2-40B4-BE49-F238E27FC236}">
              <a16:creationId xmlns:a16="http://schemas.microsoft.com/office/drawing/2014/main" id="{B6529CAF-9520-4BF6-8E37-85FB67E4055D}"/>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75" name="正方形/長方形 174">
          <a:extLst>
            <a:ext uri="{FF2B5EF4-FFF2-40B4-BE49-F238E27FC236}">
              <a16:creationId xmlns:a16="http://schemas.microsoft.com/office/drawing/2014/main" id="{6E83EF94-E65E-471F-8FBA-FB7A3967915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76" name="正方形/長方形 175">
          <a:extLst>
            <a:ext uri="{FF2B5EF4-FFF2-40B4-BE49-F238E27FC236}">
              <a16:creationId xmlns:a16="http://schemas.microsoft.com/office/drawing/2014/main" id="{42B7FA79-50A2-43D1-88F8-310F5C4D536C}"/>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77" name="正方形/長方形 176">
          <a:extLst>
            <a:ext uri="{FF2B5EF4-FFF2-40B4-BE49-F238E27FC236}">
              <a16:creationId xmlns:a16="http://schemas.microsoft.com/office/drawing/2014/main" id="{332A6FEC-9D43-4963-8003-B5CB8DBB7C6D}"/>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78" name="正方形/長方形 177">
          <a:extLst>
            <a:ext uri="{FF2B5EF4-FFF2-40B4-BE49-F238E27FC236}">
              <a16:creationId xmlns:a16="http://schemas.microsoft.com/office/drawing/2014/main" id="{6B6AEE1D-3637-4A54-9053-2A9B195F8A4F}"/>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179" name="正方形/長方形 178">
          <a:extLst>
            <a:ext uri="{FF2B5EF4-FFF2-40B4-BE49-F238E27FC236}">
              <a16:creationId xmlns:a16="http://schemas.microsoft.com/office/drawing/2014/main" id="{95CA054E-F8C9-4660-AA8B-1FA9C05C293F}"/>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180" name="正方形/長方形 179">
          <a:extLst>
            <a:ext uri="{FF2B5EF4-FFF2-40B4-BE49-F238E27FC236}">
              <a16:creationId xmlns:a16="http://schemas.microsoft.com/office/drawing/2014/main" id="{29996A51-6E5A-40D4-B365-A7A8A26DC4C9}"/>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181" name="正方形/長方形 180">
          <a:extLst>
            <a:ext uri="{FF2B5EF4-FFF2-40B4-BE49-F238E27FC236}">
              <a16:creationId xmlns:a16="http://schemas.microsoft.com/office/drawing/2014/main" id="{15E538C9-DC86-4104-9273-BE05D054B56E}"/>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182" name="正方形/長方形 181">
          <a:extLst>
            <a:ext uri="{FF2B5EF4-FFF2-40B4-BE49-F238E27FC236}">
              <a16:creationId xmlns:a16="http://schemas.microsoft.com/office/drawing/2014/main" id="{A8CD2353-8A77-4289-A134-12CBA8F95A47}"/>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183" name="正方形/長方形 182">
          <a:extLst>
            <a:ext uri="{FF2B5EF4-FFF2-40B4-BE49-F238E27FC236}">
              <a16:creationId xmlns:a16="http://schemas.microsoft.com/office/drawing/2014/main" id="{D4559A20-D7A1-43DE-B229-81F267797A4A}"/>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184" name="正方形/長方形 183">
          <a:extLst>
            <a:ext uri="{FF2B5EF4-FFF2-40B4-BE49-F238E27FC236}">
              <a16:creationId xmlns:a16="http://schemas.microsoft.com/office/drawing/2014/main" id="{8FFE7632-C700-4873-B32A-5FE0A98DBCA8}"/>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185" name="正方形/長方形 184">
          <a:extLst>
            <a:ext uri="{FF2B5EF4-FFF2-40B4-BE49-F238E27FC236}">
              <a16:creationId xmlns:a16="http://schemas.microsoft.com/office/drawing/2014/main" id="{D3DBA258-E2B2-4683-8B2B-477255B05CBB}"/>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186" name="正方形/長方形 185">
          <a:extLst>
            <a:ext uri="{FF2B5EF4-FFF2-40B4-BE49-F238E27FC236}">
              <a16:creationId xmlns:a16="http://schemas.microsoft.com/office/drawing/2014/main" id="{7E9A5794-C1D5-4B36-906C-48B591877F24}"/>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187" name="正方形/長方形 186">
          <a:extLst>
            <a:ext uri="{FF2B5EF4-FFF2-40B4-BE49-F238E27FC236}">
              <a16:creationId xmlns:a16="http://schemas.microsoft.com/office/drawing/2014/main" id="{85FB8CB0-41C5-4777-9E40-501150F4B713}"/>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188" name="正方形/長方形 187">
          <a:extLst>
            <a:ext uri="{FF2B5EF4-FFF2-40B4-BE49-F238E27FC236}">
              <a16:creationId xmlns:a16="http://schemas.microsoft.com/office/drawing/2014/main" id="{C9A81E8C-0663-4343-B74E-524ED94C6D99}"/>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189" name="正方形/長方形 188">
          <a:extLst>
            <a:ext uri="{FF2B5EF4-FFF2-40B4-BE49-F238E27FC236}">
              <a16:creationId xmlns:a16="http://schemas.microsoft.com/office/drawing/2014/main" id="{829A47EC-98C4-4D9C-A471-E61438D571FB}"/>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190" name="正方形/長方形 189">
          <a:extLst>
            <a:ext uri="{FF2B5EF4-FFF2-40B4-BE49-F238E27FC236}">
              <a16:creationId xmlns:a16="http://schemas.microsoft.com/office/drawing/2014/main" id="{B880F2A2-3550-46D5-B498-36CF148CF6B1}"/>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191" name="正方形/長方形 190">
          <a:extLst>
            <a:ext uri="{FF2B5EF4-FFF2-40B4-BE49-F238E27FC236}">
              <a16:creationId xmlns:a16="http://schemas.microsoft.com/office/drawing/2014/main" id="{F9671CD4-813B-4A5F-B395-1C4045A4EAC2}"/>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192" name="正方形/長方形 191">
          <a:extLst>
            <a:ext uri="{FF2B5EF4-FFF2-40B4-BE49-F238E27FC236}">
              <a16:creationId xmlns:a16="http://schemas.microsoft.com/office/drawing/2014/main" id="{762B5B89-D4F3-40EF-AA2E-E24C021DDED3}"/>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193" name="正方形/長方形 192">
          <a:extLst>
            <a:ext uri="{FF2B5EF4-FFF2-40B4-BE49-F238E27FC236}">
              <a16:creationId xmlns:a16="http://schemas.microsoft.com/office/drawing/2014/main" id="{B8C60B6B-8F96-46AD-9140-81660B745112}"/>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194" name="正方形/長方形 193">
          <a:extLst>
            <a:ext uri="{FF2B5EF4-FFF2-40B4-BE49-F238E27FC236}">
              <a16:creationId xmlns:a16="http://schemas.microsoft.com/office/drawing/2014/main" id="{FA831466-56C9-48C5-8FE3-39AFC8DEAB55}"/>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195" name="正方形/長方形 194">
          <a:extLst>
            <a:ext uri="{FF2B5EF4-FFF2-40B4-BE49-F238E27FC236}">
              <a16:creationId xmlns:a16="http://schemas.microsoft.com/office/drawing/2014/main" id="{23A84589-0541-40F5-84B5-B6602F0B7829}"/>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196" name="正方形/長方形 195">
          <a:extLst>
            <a:ext uri="{FF2B5EF4-FFF2-40B4-BE49-F238E27FC236}">
              <a16:creationId xmlns:a16="http://schemas.microsoft.com/office/drawing/2014/main" id="{4945D261-9BDF-4F2E-86EC-600A44766FFC}"/>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197" name="正方形/長方形 196">
          <a:extLst>
            <a:ext uri="{FF2B5EF4-FFF2-40B4-BE49-F238E27FC236}">
              <a16:creationId xmlns:a16="http://schemas.microsoft.com/office/drawing/2014/main" id="{33AA9053-CFE4-4AA0-A3D3-9F9105067DAC}"/>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198" name="正方形/長方形 197">
          <a:extLst>
            <a:ext uri="{FF2B5EF4-FFF2-40B4-BE49-F238E27FC236}">
              <a16:creationId xmlns:a16="http://schemas.microsoft.com/office/drawing/2014/main" id="{39C3E6DB-7A90-4D46-8732-EA14AE32D0F5}"/>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199" name="正方形/長方形 198">
          <a:extLst>
            <a:ext uri="{FF2B5EF4-FFF2-40B4-BE49-F238E27FC236}">
              <a16:creationId xmlns:a16="http://schemas.microsoft.com/office/drawing/2014/main" id="{A09DF98A-24F1-4F55-A861-32B16546D2BA}"/>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200" name="正方形/長方形 199">
          <a:extLst>
            <a:ext uri="{FF2B5EF4-FFF2-40B4-BE49-F238E27FC236}">
              <a16:creationId xmlns:a16="http://schemas.microsoft.com/office/drawing/2014/main" id="{D08DA29F-0AD4-40F5-A822-1D43AD909C3C}"/>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201" name="正方形/長方形 200">
          <a:extLst>
            <a:ext uri="{FF2B5EF4-FFF2-40B4-BE49-F238E27FC236}">
              <a16:creationId xmlns:a16="http://schemas.microsoft.com/office/drawing/2014/main" id="{519C404C-128C-4DB9-B10D-CBBF673DDAE2}"/>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202" name="正方形/長方形 201">
          <a:extLst>
            <a:ext uri="{FF2B5EF4-FFF2-40B4-BE49-F238E27FC236}">
              <a16:creationId xmlns:a16="http://schemas.microsoft.com/office/drawing/2014/main" id="{4962E641-6FB0-4E19-82C8-8504A852DB66}"/>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203" name="正方形/長方形 202">
          <a:extLst>
            <a:ext uri="{FF2B5EF4-FFF2-40B4-BE49-F238E27FC236}">
              <a16:creationId xmlns:a16="http://schemas.microsoft.com/office/drawing/2014/main" id="{2D0037EF-8F8D-4F79-97E7-66DAF8AF40DE}"/>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204" name="正方形/長方形 203">
          <a:extLst>
            <a:ext uri="{FF2B5EF4-FFF2-40B4-BE49-F238E27FC236}">
              <a16:creationId xmlns:a16="http://schemas.microsoft.com/office/drawing/2014/main" id="{F5CAEB96-F306-4A63-AA2C-1AF665752B0B}"/>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205" name="正方形/長方形 204">
          <a:extLst>
            <a:ext uri="{FF2B5EF4-FFF2-40B4-BE49-F238E27FC236}">
              <a16:creationId xmlns:a16="http://schemas.microsoft.com/office/drawing/2014/main" id="{3CE7E733-5F75-4381-8D9F-565A6651C1F6}"/>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206" name="正方形/長方形 205">
          <a:extLst>
            <a:ext uri="{FF2B5EF4-FFF2-40B4-BE49-F238E27FC236}">
              <a16:creationId xmlns:a16="http://schemas.microsoft.com/office/drawing/2014/main" id="{F8AD8909-E327-4760-B269-6655DA546431}"/>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207" name="正方形/長方形 206">
          <a:extLst>
            <a:ext uri="{FF2B5EF4-FFF2-40B4-BE49-F238E27FC236}">
              <a16:creationId xmlns:a16="http://schemas.microsoft.com/office/drawing/2014/main" id="{CFD3BEE6-E6B7-4E8B-90B9-3FE5C8E9822D}"/>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208" name="正方形/長方形 207">
          <a:extLst>
            <a:ext uri="{FF2B5EF4-FFF2-40B4-BE49-F238E27FC236}">
              <a16:creationId xmlns:a16="http://schemas.microsoft.com/office/drawing/2014/main" id="{BABFBABC-0250-44D4-B94C-980508DB227A}"/>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209" name="正方形/長方形 208">
          <a:extLst>
            <a:ext uri="{FF2B5EF4-FFF2-40B4-BE49-F238E27FC236}">
              <a16:creationId xmlns:a16="http://schemas.microsoft.com/office/drawing/2014/main" id="{4F66CCB7-2CE9-40A3-805A-BBC747713693}"/>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210" name="正方形/長方形 209">
          <a:extLst>
            <a:ext uri="{FF2B5EF4-FFF2-40B4-BE49-F238E27FC236}">
              <a16:creationId xmlns:a16="http://schemas.microsoft.com/office/drawing/2014/main" id="{03CC6E42-09F7-4EE0-A431-F3C8760E32A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211" name="正方形/長方形 210">
          <a:extLst>
            <a:ext uri="{FF2B5EF4-FFF2-40B4-BE49-F238E27FC236}">
              <a16:creationId xmlns:a16="http://schemas.microsoft.com/office/drawing/2014/main" id="{0DAA3634-8A69-4EB5-B3BC-7FBA06B54BBF}"/>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212" name="正方形/長方形 211">
          <a:extLst>
            <a:ext uri="{FF2B5EF4-FFF2-40B4-BE49-F238E27FC236}">
              <a16:creationId xmlns:a16="http://schemas.microsoft.com/office/drawing/2014/main" id="{135BD5BF-79C2-4E9D-A469-9C0FE31A12D6}"/>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213" name="テキスト ボックス 212">
          <a:extLst>
            <a:ext uri="{FF2B5EF4-FFF2-40B4-BE49-F238E27FC236}">
              <a16:creationId xmlns:a16="http://schemas.microsoft.com/office/drawing/2014/main" id="{11DC1E53-0681-455A-9029-C135E8AE2C4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214" name="直線コネクタ 213">
          <a:extLst>
            <a:ext uri="{FF2B5EF4-FFF2-40B4-BE49-F238E27FC236}">
              <a16:creationId xmlns:a16="http://schemas.microsoft.com/office/drawing/2014/main" id="{22E4C449-33FA-440C-9742-FCC4FEEC9B13}"/>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215" name="テキスト ボックス 214">
          <a:extLst>
            <a:ext uri="{FF2B5EF4-FFF2-40B4-BE49-F238E27FC236}">
              <a16:creationId xmlns:a16="http://schemas.microsoft.com/office/drawing/2014/main" id="{DE874473-60EC-4EF3-829F-F205C6774575}"/>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216" name="直線コネクタ 215">
          <a:extLst>
            <a:ext uri="{FF2B5EF4-FFF2-40B4-BE49-F238E27FC236}">
              <a16:creationId xmlns:a16="http://schemas.microsoft.com/office/drawing/2014/main" id="{8C2CA6DE-52D4-45F8-915A-B5D1DC025811}"/>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217" name="テキスト ボックス 216">
          <a:extLst>
            <a:ext uri="{FF2B5EF4-FFF2-40B4-BE49-F238E27FC236}">
              <a16:creationId xmlns:a16="http://schemas.microsoft.com/office/drawing/2014/main" id="{E34B28C0-CCBB-4D12-A172-A42D9A3CB71C}"/>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218" name="直線コネクタ 217">
          <a:extLst>
            <a:ext uri="{FF2B5EF4-FFF2-40B4-BE49-F238E27FC236}">
              <a16:creationId xmlns:a16="http://schemas.microsoft.com/office/drawing/2014/main" id="{D2202D42-7E2A-4D3B-A913-98A9F1B59D67}"/>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219" name="テキスト ボックス 218">
          <a:extLst>
            <a:ext uri="{FF2B5EF4-FFF2-40B4-BE49-F238E27FC236}">
              <a16:creationId xmlns:a16="http://schemas.microsoft.com/office/drawing/2014/main" id="{C8A7AC3E-E486-4DC8-99A1-4EEECBF836D4}"/>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220" name="直線コネクタ 219">
          <a:extLst>
            <a:ext uri="{FF2B5EF4-FFF2-40B4-BE49-F238E27FC236}">
              <a16:creationId xmlns:a16="http://schemas.microsoft.com/office/drawing/2014/main" id="{E8AA9FDD-605D-4448-9235-5E9BD78CBEF9}"/>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221" name="テキスト ボックス 220">
          <a:extLst>
            <a:ext uri="{FF2B5EF4-FFF2-40B4-BE49-F238E27FC236}">
              <a16:creationId xmlns:a16="http://schemas.microsoft.com/office/drawing/2014/main" id="{42DBBCAD-CD20-4564-9E20-F6FE1E69EE39}"/>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222" name="直線コネクタ 221">
          <a:extLst>
            <a:ext uri="{FF2B5EF4-FFF2-40B4-BE49-F238E27FC236}">
              <a16:creationId xmlns:a16="http://schemas.microsoft.com/office/drawing/2014/main" id="{26D6455F-8844-456A-8D7F-21A11ACB8CEC}"/>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223" name="テキスト ボックス 222">
          <a:extLst>
            <a:ext uri="{FF2B5EF4-FFF2-40B4-BE49-F238E27FC236}">
              <a16:creationId xmlns:a16="http://schemas.microsoft.com/office/drawing/2014/main" id="{E2DE14F8-1DB3-4BF0-AC00-E4962010DE1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224" name="直線コネクタ 223">
          <a:extLst>
            <a:ext uri="{FF2B5EF4-FFF2-40B4-BE49-F238E27FC236}">
              <a16:creationId xmlns:a16="http://schemas.microsoft.com/office/drawing/2014/main" id="{A22DC98D-3B4B-4B5D-91E0-FAD7FA0F4388}"/>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225" name="テキスト ボックス 224">
          <a:extLst>
            <a:ext uri="{FF2B5EF4-FFF2-40B4-BE49-F238E27FC236}">
              <a16:creationId xmlns:a16="http://schemas.microsoft.com/office/drawing/2014/main" id="{A3408B60-5FE3-4276-AD5A-5794B80725F8}"/>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226" name="直線コネクタ 225">
          <a:extLst>
            <a:ext uri="{FF2B5EF4-FFF2-40B4-BE49-F238E27FC236}">
              <a16:creationId xmlns:a16="http://schemas.microsoft.com/office/drawing/2014/main" id="{97D58C80-7AFA-4618-984D-DAAE4C327D5D}"/>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227" name="テキスト ボックス 226">
          <a:extLst>
            <a:ext uri="{FF2B5EF4-FFF2-40B4-BE49-F238E27FC236}">
              <a16:creationId xmlns:a16="http://schemas.microsoft.com/office/drawing/2014/main" id="{EA5AAF11-1F10-48FC-925C-ECDD4C4E1498}"/>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228" name="直線コネクタ 227">
          <a:extLst>
            <a:ext uri="{FF2B5EF4-FFF2-40B4-BE49-F238E27FC236}">
              <a16:creationId xmlns:a16="http://schemas.microsoft.com/office/drawing/2014/main" id="{45E6DCAA-04A8-46E9-B81C-B7D421C7D713}"/>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229" name="【消防施設】&#10;有形固定資産減価償却率グラフ枠">
          <a:extLst>
            <a:ext uri="{FF2B5EF4-FFF2-40B4-BE49-F238E27FC236}">
              <a16:creationId xmlns:a16="http://schemas.microsoft.com/office/drawing/2014/main" id="{3E1FBF3A-1CD7-4C11-9AC1-EE67DAA0329C}"/>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127907</xdr:rowOff>
    </xdr:from>
    <xdr:to>
      <xdr:col>85</xdr:col>
      <xdr:colOff>126364</xdr:colOff>
      <xdr:row>86</xdr:row>
      <xdr:rowOff>105048</xdr:rowOff>
    </xdr:to>
    <xdr:cxnSp macro="">
      <xdr:nvCxnSpPr>
        <xdr:cNvPr id="230" name="直線コネクタ 229">
          <a:extLst>
            <a:ext uri="{FF2B5EF4-FFF2-40B4-BE49-F238E27FC236}">
              <a16:creationId xmlns:a16="http://schemas.microsoft.com/office/drawing/2014/main" id="{FA66A457-29BB-4F40-9365-FC67101FE340}"/>
            </a:ext>
          </a:extLst>
        </xdr:cNvPr>
        <xdr:cNvCxnSpPr/>
      </xdr:nvCxnSpPr>
      <xdr:spPr>
        <a:xfrm flipV="1">
          <a:off x="16318864" y="13501007"/>
          <a:ext cx="0" cy="1348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108875</xdr:rowOff>
    </xdr:from>
    <xdr:ext cx="405111" cy="259045"/>
    <xdr:sp macro="" textlink="">
      <xdr:nvSpPr>
        <xdr:cNvPr id="231" name="【消防施設】&#10;有形固定資産減価償却率最小値テキスト">
          <a:extLst>
            <a:ext uri="{FF2B5EF4-FFF2-40B4-BE49-F238E27FC236}">
              <a16:creationId xmlns:a16="http://schemas.microsoft.com/office/drawing/2014/main" id="{B8A0C84B-B272-4D11-97EB-B0E0BFF98B32}"/>
            </a:ext>
          </a:extLst>
        </xdr:cNvPr>
        <xdr:cNvSpPr txBox="1"/>
      </xdr:nvSpPr>
      <xdr:spPr>
        <a:xfrm>
          <a:off x="16357600" y="14853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105048</xdr:rowOff>
    </xdr:from>
    <xdr:to>
      <xdr:col>86</xdr:col>
      <xdr:colOff>25400</xdr:colOff>
      <xdr:row>86</xdr:row>
      <xdr:rowOff>105048</xdr:rowOff>
    </xdr:to>
    <xdr:cxnSp macro="">
      <xdr:nvCxnSpPr>
        <xdr:cNvPr id="232" name="直線コネクタ 231">
          <a:extLst>
            <a:ext uri="{FF2B5EF4-FFF2-40B4-BE49-F238E27FC236}">
              <a16:creationId xmlns:a16="http://schemas.microsoft.com/office/drawing/2014/main" id="{1269E2A3-7383-48A5-8C62-333EAC85363C}"/>
            </a:ext>
          </a:extLst>
        </xdr:cNvPr>
        <xdr:cNvCxnSpPr/>
      </xdr:nvCxnSpPr>
      <xdr:spPr>
        <a:xfrm>
          <a:off x="16230600" y="14849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74584</xdr:rowOff>
    </xdr:from>
    <xdr:ext cx="405111" cy="259045"/>
    <xdr:sp macro="" textlink="">
      <xdr:nvSpPr>
        <xdr:cNvPr id="233" name="【消防施設】&#10;有形固定資産減価償却率最大値テキスト">
          <a:extLst>
            <a:ext uri="{FF2B5EF4-FFF2-40B4-BE49-F238E27FC236}">
              <a16:creationId xmlns:a16="http://schemas.microsoft.com/office/drawing/2014/main" id="{610C283E-162E-4E0E-916E-B2B9AD996D0F}"/>
            </a:ext>
          </a:extLst>
        </xdr:cNvPr>
        <xdr:cNvSpPr txBox="1"/>
      </xdr:nvSpPr>
      <xdr:spPr>
        <a:xfrm>
          <a:off x="16357600" y="13276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127907</xdr:rowOff>
    </xdr:from>
    <xdr:to>
      <xdr:col>86</xdr:col>
      <xdr:colOff>25400</xdr:colOff>
      <xdr:row>78</xdr:row>
      <xdr:rowOff>127907</xdr:rowOff>
    </xdr:to>
    <xdr:cxnSp macro="">
      <xdr:nvCxnSpPr>
        <xdr:cNvPr id="234" name="直線コネクタ 233">
          <a:extLst>
            <a:ext uri="{FF2B5EF4-FFF2-40B4-BE49-F238E27FC236}">
              <a16:creationId xmlns:a16="http://schemas.microsoft.com/office/drawing/2014/main" id="{B36037EE-98F8-4C5F-B449-98DDE06E73E6}"/>
            </a:ext>
          </a:extLst>
        </xdr:cNvPr>
        <xdr:cNvCxnSpPr/>
      </xdr:nvCxnSpPr>
      <xdr:spPr>
        <a:xfrm>
          <a:off x="16230600" y="1350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114316</xdr:rowOff>
    </xdr:from>
    <xdr:ext cx="405111" cy="259045"/>
    <xdr:sp macro="" textlink="">
      <xdr:nvSpPr>
        <xdr:cNvPr id="235" name="【消防施設】&#10;有形固定資産減価償却率平均値テキスト">
          <a:extLst>
            <a:ext uri="{FF2B5EF4-FFF2-40B4-BE49-F238E27FC236}">
              <a16:creationId xmlns:a16="http://schemas.microsoft.com/office/drawing/2014/main" id="{82D54F28-DD81-4474-AC87-A4F19AF4106D}"/>
            </a:ext>
          </a:extLst>
        </xdr:cNvPr>
        <xdr:cNvSpPr txBox="1"/>
      </xdr:nvSpPr>
      <xdr:spPr>
        <a:xfrm>
          <a:off x="16357600" y="141732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135889</xdr:rowOff>
    </xdr:from>
    <xdr:to>
      <xdr:col>85</xdr:col>
      <xdr:colOff>177800</xdr:colOff>
      <xdr:row>83</xdr:row>
      <xdr:rowOff>66039</xdr:rowOff>
    </xdr:to>
    <xdr:sp macro="" textlink="">
      <xdr:nvSpPr>
        <xdr:cNvPr id="236" name="フローチャート: 判断 235">
          <a:extLst>
            <a:ext uri="{FF2B5EF4-FFF2-40B4-BE49-F238E27FC236}">
              <a16:creationId xmlns:a16="http://schemas.microsoft.com/office/drawing/2014/main" id="{564D8FC8-942A-4BD7-A103-183F2C1F5E0C}"/>
            </a:ext>
          </a:extLst>
        </xdr:cNvPr>
        <xdr:cNvSpPr/>
      </xdr:nvSpPr>
      <xdr:spPr>
        <a:xfrm>
          <a:off x="162687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10161</xdr:rowOff>
    </xdr:from>
    <xdr:to>
      <xdr:col>81</xdr:col>
      <xdr:colOff>101600</xdr:colOff>
      <xdr:row>83</xdr:row>
      <xdr:rowOff>111761</xdr:rowOff>
    </xdr:to>
    <xdr:sp macro="" textlink="">
      <xdr:nvSpPr>
        <xdr:cNvPr id="237" name="フローチャート: 判断 236">
          <a:extLst>
            <a:ext uri="{FF2B5EF4-FFF2-40B4-BE49-F238E27FC236}">
              <a16:creationId xmlns:a16="http://schemas.microsoft.com/office/drawing/2014/main" id="{EEBD62BB-B55E-46A2-9CC4-61D03D68ACBD}"/>
            </a:ext>
          </a:extLst>
        </xdr:cNvPr>
        <xdr:cNvSpPr/>
      </xdr:nvSpPr>
      <xdr:spPr>
        <a:xfrm>
          <a:off x="15430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158750</xdr:rowOff>
    </xdr:from>
    <xdr:to>
      <xdr:col>76</xdr:col>
      <xdr:colOff>165100</xdr:colOff>
      <xdr:row>83</xdr:row>
      <xdr:rowOff>88900</xdr:rowOff>
    </xdr:to>
    <xdr:sp macro="" textlink="">
      <xdr:nvSpPr>
        <xdr:cNvPr id="238" name="フローチャート: 判断 237">
          <a:extLst>
            <a:ext uri="{FF2B5EF4-FFF2-40B4-BE49-F238E27FC236}">
              <a16:creationId xmlns:a16="http://schemas.microsoft.com/office/drawing/2014/main" id="{5CF3FF28-5727-4DC4-8C41-716087BA1954}"/>
            </a:ext>
          </a:extLst>
        </xdr:cNvPr>
        <xdr:cNvSpPr/>
      </xdr:nvSpPr>
      <xdr:spPr>
        <a:xfrm>
          <a:off x="14541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73842</xdr:rowOff>
    </xdr:from>
    <xdr:to>
      <xdr:col>72</xdr:col>
      <xdr:colOff>38100</xdr:colOff>
      <xdr:row>83</xdr:row>
      <xdr:rowOff>3992</xdr:rowOff>
    </xdr:to>
    <xdr:sp macro="" textlink="">
      <xdr:nvSpPr>
        <xdr:cNvPr id="239" name="フローチャート: 判断 238">
          <a:extLst>
            <a:ext uri="{FF2B5EF4-FFF2-40B4-BE49-F238E27FC236}">
              <a16:creationId xmlns:a16="http://schemas.microsoft.com/office/drawing/2014/main" id="{1F411B60-339E-4FC2-BDB1-E336CD4B7508}"/>
            </a:ext>
          </a:extLst>
        </xdr:cNvPr>
        <xdr:cNvSpPr/>
      </xdr:nvSpPr>
      <xdr:spPr>
        <a:xfrm>
          <a:off x="13652500" y="141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23223</xdr:rowOff>
    </xdr:from>
    <xdr:to>
      <xdr:col>67</xdr:col>
      <xdr:colOff>101600</xdr:colOff>
      <xdr:row>83</xdr:row>
      <xdr:rowOff>124823</xdr:rowOff>
    </xdr:to>
    <xdr:sp macro="" textlink="">
      <xdr:nvSpPr>
        <xdr:cNvPr id="240" name="フローチャート: 判断 239">
          <a:extLst>
            <a:ext uri="{FF2B5EF4-FFF2-40B4-BE49-F238E27FC236}">
              <a16:creationId xmlns:a16="http://schemas.microsoft.com/office/drawing/2014/main" id="{59353586-5F13-463B-AE7D-F22DFC045EC1}"/>
            </a:ext>
          </a:extLst>
        </xdr:cNvPr>
        <xdr:cNvSpPr/>
      </xdr:nvSpPr>
      <xdr:spPr>
        <a:xfrm>
          <a:off x="12763500" y="142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241" name="テキスト ボックス 240">
          <a:extLst>
            <a:ext uri="{FF2B5EF4-FFF2-40B4-BE49-F238E27FC236}">
              <a16:creationId xmlns:a16="http://schemas.microsoft.com/office/drawing/2014/main" id="{5CCF92A2-8F93-46DC-9214-CD1D613F0891}"/>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242" name="テキスト ボックス 241">
          <a:extLst>
            <a:ext uri="{FF2B5EF4-FFF2-40B4-BE49-F238E27FC236}">
              <a16:creationId xmlns:a16="http://schemas.microsoft.com/office/drawing/2014/main" id="{07EE8954-9519-43DC-BBEC-4C757A38AAC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243" name="テキスト ボックス 242">
          <a:extLst>
            <a:ext uri="{FF2B5EF4-FFF2-40B4-BE49-F238E27FC236}">
              <a16:creationId xmlns:a16="http://schemas.microsoft.com/office/drawing/2014/main" id="{7CC0318F-C842-45A0-BBDF-FEF06E98B483}"/>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244" name="テキスト ボックス 243">
          <a:extLst>
            <a:ext uri="{FF2B5EF4-FFF2-40B4-BE49-F238E27FC236}">
              <a16:creationId xmlns:a16="http://schemas.microsoft.com/office/drawing/2014/main" id="{B77400CD-93BB-456C-AB12-477F6F9D5FBA}"/>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245" name="テキスト ボックス 244">
          <a:extLst>
            <a:ext uri="{FF2B5EF4-FFF2-40B4-BE49-F238E27FC236}">
              <a16:creationId xmlns:a16="http://schemas.microsoft.com/office/drawing/2014/main" id="{FD3140A9-3527-4823-8AD9-B8AE8780828D}"/>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72208</xdr:rowOff>
    </xdr:from>
    <xdr:to>
      <xdr:col>72</xdr:col>
      <xdr:colOff>38100</xdr:colOff>
      <xdr:row>78</xdr:row>
      <xdr:rowOff>2358</xdr:rowOff>
    </xdr:to>
    <xdr:sp macro="" textlink="">
      <xdr:nvSpPr>
        <xdr:cNvPr id="246" name="楕円 245">
          <a:extLst>
            <a:ext uri="{FF2B5EF4-FFF2-40B4-BE49-F238E27FC236}">
              <a16:creationId xmlns:a16="http://schemas.microsoft.com/office/drawing/2014/main" id="{93C0D8C0-E990-4C6B-AF48-426350F39970}"/>
            </a:ext>
          </a:extLst>
        </xdr:cNvPr>
        <xdr:cNvSpPr/>
      </xdr:nvSpPr>
      <xdr:spPr>
        <a:xfrm>
          <a:off x="13652500" y="13273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128288</xdr:rowOff>
    </xdr:from>
    <xdr:ext cx="405111" cy="259045"/>
    <xdr:sp macro="" textlink="">
      <xdr:nvSpPr>
        <xdr:cNvPr id="247" name="n_1aveValue【消防施設】&#10;有形固定資産減価償却率">
          <a:extLst>
            <a:ext uri="{FF2B5EF4-FFF2-40B4-BE49-F238E27FC236}">
              <a16:creationId xmlns:a16="http://schemas.microsoft.com/office/drawing/2014/main" id="{DB2C7E2B-58C0-4884-BF46-505837FFA9D1}"/>
            </a:ext>
          </a:extLst>
        </xdr:cNvPr>
        <xdr:cNvSpPr txBox="1"/>
      </xdr:nvSpPr>
      <xdr:spPr>
        <a:xfrm>
          <a:off x="15266044" y="1401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105427</xdr:rowOff>
    </xdr:from>
    <xdr:ext cx="405111" cy="259045"/>
    <xdr:sp macro="" textlink="">
      <xdr:nvSpPr>
        <xdr:cNvPr id="248" name="n_2aveValue【消防施設】&#10;有形固定資産減価償却率">
          <a:extLst>
            <a:ext uri="{FF2B5EF4-FFF2-40B4-BE49-F238E27FC236}">
              <a16:creationId xmlns:a16="http://schemas.microsoft.com/office/drawing/2014/main" id="{4FFC58B7-E21C-48EC-ABDF-0B4EC57E68D8}"/>
            </a:ext>
          </a:extLst>
        </xdr:cNvPr>
        <xdr:cNvSpPr txBox="1"/>
      </xdr:nvSpPr>
      <xdr:spPr>
        <a:xfrm>
          <a:off x="14389744" y="1399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166569</xdr:rowOff>
    </xdr:from>
    <xdr:ext cx="405111" cy="259045"/>
    <xdr:sp macro="" textlink="">
      <xdr:nvSpPr>
        <xdr:cNvPr id="249" name="n_3aveValue【消防施設】&#10;有形固定資産減価償却率">
          <a:extLst>
            <a:ext uri="{FF2B5EF4-FFF2-40B4-BE49-F238E27FC236}">
              <a16:creationId xmlns:a16="http://schemas.microsoft.com/office/drawing/2014/main" id="{0A7E001D-4095-41E5-B850-3368FA770975}"/>
            </a:ext>
          </a:extLst>
        </xdr:cNvPr>
        <xdr:cNvSpPr txBox="1"/>
      </xdr:nvSpPr>
      <xdr:spPr>
        <a:xfrm>
          <a:off x="13500744" y="14225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141350</xdr:rowOff>
    </xdr:from>
    <xdr:ext cx="405111" cy="259045"/>
    <xdr:sp macro="" textlink="">
      <xdr:nvSpPr>
        <xdr:cNvPr id="250" name="n_4aveValue【消防施設】&#10;有形固定資産減価償却率">
          <a:extLst>
            <a:ext uri="{FF2B5EF4-FFF2-40B4-BE49-F238E27FC236}">
              <a16:creationId xmlns:a16="http://schemas.microsoft.com/office/drawing/2014/main" id="{AA533406-BB1D-4E46-A5AB-B46ABFF60340}"/>
            </a:ext>
          </a:extLst>
        </xdr:cNvPr>
        <xdr:cNvSpPr txBox="1"/>
      </xdr:nvSpPr>
      <xdr:spPr>
        <a:xfrm>
          <a:off x="12611744" y="1402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76</xdr:row>
      <xdr:rowOff>18885</xdr:rowOff>
    </xdr:from>
    <xdr:ext cx="340478" cy="259045"/>
    <xdr:sp macro="" textlink="">
      <xdr:nvSpPr>
        <xdr:cNvPr id="251" name="n_3mainValue【消防施設】&#10;有形固定資産減価償却率">
          <a:extLst>
            <a:ext uri="{FF2B5EF4-FFF2-40B4-BE49-F238E27FC236}">
              <a16:creationId xmlns:a16="http://schemas.microsoft.com/office/drawing/2014/main" id="{47418AF5-6916-4F9A-84F5-CADC3A4BE0EE}"/>
            </a:ext>
          </a:extLst>
        </xdr:cNvPr>
        <xdr:cNvSpPr txBox="1"/>
      </xdr:nvSpPr>
      <xdr:spPr>
        <a:xfrm>
          <a:off x="13533061" y="130490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252" name="正方形/長方形 251">
          <a:extLst>
            <a:ext uri="{FF2B5EF4-FFF2-40B4-BE49-F238E27FC236}">
              <a16:creationId xmlns:a16="http://schemas.microsoft.com/office/drawing/2014/main" id="{25CDA886-E971-41C7-8A53-4E020BA2351A}"/>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253" name="正方形/長方形 252">
          <a:extLst>
            <a:ext uri="{FF2B5EF4-FFF2-40B4-BE49-F238E27FC236}">
              <a16:creationId xmlns:a16="http://schemas.microsoft.com/office/drawing/2014/main" id="{6F70CCB8-8BF7-43FF-8D27-F85A034DF0B9}"/>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254" name="正方形/長方形 253">
          <a:extLst>
            <a:ext uri="{FF2B5EF4-FFF2-40B4-BE49-F238E27FC236}">
              <a16:creationId xmlns:a16="http://schemas.microsoft.com/office/drawing/2014/main" id="{3677C70D-A0C3-4BA8-B8E4-4DC4B436E437}"/>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255" name="正方形/長方形 254">
          <a:extLst>
            <a:ext uri="{FF2B5EF4-FFF2-40B4-BE49-F238E27FC236}">
              <a16:creationId xmlns:a16="http://schemas.microsoft.com/office/drawing/2014/main" id="{0992CFB6-DD7C-4ACC-8CC5-D19FF8A21D5C}"/>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256" name="正方形/長方形 255">
          <a:extLst>
            <a:ext uri="{FF2B5EF4-FFF2-40B4-BE49-F238E27FC236}">
              <a16:creationId xmlns:a16="http://schemas.microsoft.com/office/drawing/2014/main" id="{BE5B09BF-CF0F-4AE9-9FA3-EABD1FF1E1B2}"/>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257" name="正方形/長方形 256">
          <a:extLst>
            <a:ext uri="{FF2B5EF4-FFF2-40B4-BE49-F238E27FC236}">
              <a16:creationId xmlns:a16="http://schemas.microsoft.com/office/drawing/2014/main" id="{6A0191AA-5C20-42A3-AFAD-1F0F907B0BED}"/>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258" name="正方形/長方形 257">
          <a:extLst>
            <a:ext uri="{FF2B5EF4-FFF2-40B4-BE49-F238E27FC236}">
              <a16:creationId xmlns:a16="http://schemas.microsoft.com/office/drawing/2014/main" id="{C4B29B54-88D7-4DC4-A4A3-D42F37B4147B}"/>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259" name="正方形/長方形 258">
          <a:extLst>
            <a:ext uri="{FF2B5EF4-FFF2-40B4-BE49-F238E27FC236}">
              <a16:creationId xmlns:a16="http://schemas.microsoft.com/office/drawing/2014/main" id="{F851A4A9-C15F-42C1-BA50-8AD6F6084FF4}"/>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260" name="テキスト ボックス 259">
          <a:extLst>
            <a:ext uri="{FF2B5EF4-FFF2-40B4-BE49-F238E27FC236}">
              <a16:creationId xmlns:a16="http://schemas.microsoft.com/office/drawing/2014/main" id="{072B5A02-E789-49B6-973A-3CD56B32F98E}"/>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261" name="直線コネクタ 260">
          <a:extLst>
            <a:ext uri="{FF2B5EF4-FFF2-40B4-BE49-F238E27FC236}">
              <a16:creationId xmlns:a16="http://schemas.microsoft.com/office/drawing/2014/main" id="{DFD0692F-36FF-4AD2-A46B-02CB2C24B095}"/>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262" name="直線コネクタ 261">
          <a:extLst>
            <a:ext uri="{FF2B5EF4-FFF2-40B4-BE49-F238E27FC236}">
              <a16:creationId xmlns:a16="http://schemas.microsoft.com/office/drawing/2014/main" id="{A3733EF4-43FE-4ED2-B106-928AA3F0C602}"/>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263" name="テキスト ボックス 262">
          <a:extLst>
            <a:ext uri="{FF2B5EF4-FFF2-40B4-BE49-F238E27FC236}">
              <a16:creationId xmlns:a16="http://schemas.microsoft.com/office/drawing/2014/main" id="{06D455AA-2580-464A-A03C-CA77FB8A05A1}"/>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264" name="直線コネクタ 263">
          <a:extLst>
            <a:ext uri="{FF2B5EF4-FFF2-40B4-BE49-F238E27FC236}">
              <a16:creationId xmlns:a16="http://schemas.microsoft.com/office/drawing/2014/main" id="{4DA46C13-F1C5-4412-9C78-3AD472F9E4B6}"/>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265" name="テキスト ボックス 264">
          <a:extLst>
            <a:ext uri="{FF2B5EF4-FFF2-40B4-BE49-F238E27FC236}">
              <a16:creationId xmlns:a16="http://schemas.microsoft.com/office/drawing/2014/main" id="{426AA3EC-176D-44A5-ADF6-3C7EE5062363}"/>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266" name="直線コネクタ 265">
          <a:extLst>
            <a:ext uri="{FF2B5EF4-FFF2-40B4-BE49-F238E27FC236}">
              <a16:creationId xmlns:a16="http://schemas.microsoft.com/office/drawing/2014/main" id="{A6A979FA-46B9-46A3-91E0-93CE5D5FEA0F}"/>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267" name="テキスト ボックス 266">
          <a:extLst>
            <a:ext uri="{FF2B5EF4-FFF2-40B4-BE49-F238E27FC236}">
              <a16:creationId xmlns:a16="http://schemas.microsoft.com/office/drawing/2014/main" id="{8B322160-C19E-4107-A4A0-D97D2F2B0698}"/>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268" name="直線コネクタ 267">
          <a:extLst>
            <a:ext uri="{FF2B5EF4-FFF2-40B4-BE49-F238E27FC236}">
              <a16:creationId xmlns:a16="http://schemas.microsoft.com/office/drawing/2014/main" id="{A7A74B20-B761-4CBB-9786-20D20E66542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269" name="テキスト ボックス 268">
          <a:extLst>
            <a:ext uri="{FF2B5EF4-FFF2-40B4-BE49-F238E27FC236}">
              <a16:creationId xmlns:a16="http://schemas.microsoft.com/office/drawing/2014/main" id="{76CFA3B3-8365-4E9B-9839-FE84E201638B}"/>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270" name="直線コネクタ 269">
          <a:extLst>
            <a:ext uri="{FF2B5EF4-FFF2-40B4-BE49-F238E27FC236}">
              <a16:creationId xmlns:a16="http://schemas.microsoft.com/office/drawing/2014/main" id="{7C9A2A73-3DCC-43F8-9B83-1F627C8BDC8E}"/>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271" name="テキスト ボックス 270">
          <a:extLst>
            <a:ext uri="{FF2B5EF4-FFF2-40B4-BE49-F238E27FC236}">
              <a16:creationId xmlns:a16="http://schemas.microsoft.com/office/drawing/2014/main" id="{BFF81466-1982-4E2C-A5B9-2D620E4D4F6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272" name="【消防施設】&#10;一人当たり面積グラフ枠">
          <a:extLst>
            <a:ext uri="{FF2B5EF4-FFF2-40B4-BE49-F238E27FC236}">
              <a16:creationId xmlns:a16="http://schemas.microsoft.com/office/drawing/2014/main" id="{5A566FEC-CF1A-403B-8028-AE8FA6503928}"/>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149428</xdr:rowOff>
    </xdr:from>
    <xdr:to>
      <xdr:col>116</xdr:col>
      <xdr:colOff>62864</xdr:colOff>
      <xdr:row>86</xdr:row>
      <xdr:rowOff>24612</xdr:rowOff>
    </xdr:to>
    <xdr:cxnSp macro="">
      <xdr:nvCxnSpPr>
        <xdr:cNvPr id="273" name="直線コネクタ 272">
          <a:extLst>
            <a:ext uri="{FF2B5EF4-FFF2-40B4-BE49-F238E27FC236}">
              <a16:creationId xmlns:a16="http://schemas.microsoft.com/office/drawing/2014/main" id="{FE74D5A2-4374-4EBF-9268-C4D7E34F2DE6}"/>
            </a:ext>
          </a:extLst>
        </xdr:cNvPr>
        <xdr:cNvCxnSpPr/>
      </xdr:nvCxnSpPr>
      <xdr:spPr>
        <a:xfrm flipV="1">
          <a:off x="22160864" y="13522528"/>
          <a:ext cx="0" cy="1246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28439</xdr:rowOff>
    </xdr:from>
    <xdr:ext cx="469744" cy="259045"/>
    <xdr:sp macro="" textlink="">
      <xdr:nvSpPr>
        <xdr:cNvPr id="274" name="【消防施設】&#10;一人当たり面積最小値テキスト">
          <a:extLst>
            <a:ext uri="{FF2B5EF4-FFF2-40B4-BE49-F238E27FC236}">
              <a16:creationId xmlns:a16="http://schemas.microsoft.com/office/drawing/2014/main" id="{BD3A5753-C5C9-458B-9A95-B8135542D511}"/>
            </a:ext>
          </a:extLst>
        </xdr:cNvPr>
        <xdr:cNvSpPr txBox="1"/>
      </xdr:nvSpPr>
      <xdr:spPr>
        <a:xfrm>
          <a:off x="22199600" y="1477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24612</xdr:rowOff>
    </xdr:from>
    <xdr:to>
      <xdr:col>116</xdr:col>
      <xdr:colOff>152400</xdr:colOff>
      <xdr:row>86</xdr:row>
      <xdr:rowOff>24612</xdr:rowOff>
    </xdr:to>
    <xdr:cxnSp macro="">
      <xdr:nvCxnSpPr>
        <xdr:cNvPr id="275" name="直線コネクタ 274">
          <a:extLst>
            <a:ext uri="{FF2B5EF4-FFF2-40B4-BE49-F238E27FC236}">
              <a16:creationId xmlns:a16="http://schemas.microsoft.com/office/drawing/2014/main" id="{761E6C01-1902-4662-80F3-514B8A2E3B48}"/>
            </a:ext>
          </a:extLst>
        </xdr:cNvPr>
        <xdr:cNvCxnSpPr/>
      </xdr:nvCxnSpPr>
      <xdr:spPr>
        <a:xfrm>
          <a:off x="22072600" y="14769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96105</xdr:rowOff>
    </xdr:from>
    <xdr:ext cx="469744" cy="259045"/>
    <xdr:sp macro="" textlink="">
      <xdr:nvSpPr>
        <xdr:cNvPr id="276" name="【消防施設】&#10;一人当たり面積最大値テキスト">
          <a:extLst>
            <a:ext uri="{FF2B5EF4-FFF2-40B4-BE49-F238E27FC236}">
              <a16:creationId xmlns:a16="http://schemas.microsoft.com/office/drawing/2014/main" id="{F59DC758-CF9E-4217-B556-BA55B7D2BD6E}"/>
            </a:ext>
          </a:extLst>
        </xdr:cNvPr>
        <xdr:cNvSpPr txBox="1"/>
      </xdr:nvSpPr>
      <xdr:spPr>
        <a:xfrm>
          <a:off x="22199600" y="13297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149428</xdr:rowOff>
    </xdr:from>
    <xdr:to>
      <xdr:col>116</xdr:col>
      <xdr:colOff>152400</xdr:colOff>
      <xdr:row>78</xdr:row>
      <xdr:rowOff>149428</xdr:rowOff>
    </xdr:to>
    <xdr:cxnSp macro="">
      <xdr:nvCxnSpPr>
        <xdr:cNvPr id="277" name="直線コネクタ 276">
          <a:extLst>
            <a:ext uri="{FF2B5EF4-FFF2-40B4-BE49-F238E27FC236}">
              <a16:creationId xmlns:a16="http://schemas.microsoft.com/office/drawing/2014/main" id="{615CCEC3-5B3B-41CC-AE67-E7E6C2EB50B8}"/>
            </a:ext>
          </a:extLst>
        </xdr:cNvPr>
        <xdr:cNvCxnSpPr/>
      </xdr:nvCxnSpPr>
      <xdr:spPr>
        <a:xfrm>
          <a:off x="22072600" y="1352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65854</xdr:rowOff>
    </xdr:from>
    <xdr:ext cx="469744" cy="259045"/>
    <xdr:sp macro="" textlink="">
      <xdr:nvSpPr>
        <xdr:cNvPr id="278" name="【消防施設】&#10;一人当たり面積平均値テキスト">
          <a:extLst>
            <a:ext uri="{FF2B5EF4-FFF2-40B4-BE49-F238E27FC236}">
              <a16:creationId xmlns:a16="http://schemas.microsoft.com/office/drawing/2014/main" id="{9FA551BD-8283-4233-A303-366BBB87E601}"/>
            </a:ext>
          </a:extLst>
        </xdr:cNvPr>
        <xdr:cNvSpPr txBox="1"/>
      </xdr:nvSpPr>
      <xdr:spPr>
        <a:xfrm>
          <a:off x="22199600" y="146391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87427</xdr:rowOff>
    </xdr:from>
    <xdr:to>
      <xdr:col>116</xdr:col>
      <xdr:colOff>114300</xdr:colOff>
      <xdr:row>86</xdr:row>
      <xdr:rowOff>17577</xdr:rowOff>
    </xdr:to>
    <xdr:sp macro="" textlink="">
      <xdr:nvSpPr>
        <xdr:cNvPr id="279" name="フローチャート: 判断 278">
          <a:extLst>
            <a:ext uri="{FF2B5EF4-FFF2-40B4-BE49-F238E27FC236}">
              <a16:creationId xmlns:a16="http://schemas.microsoft.com/office/drawing/2014/main" id="{952E1378-3CEB-4AA7-B30E-4BF447BB404B}"/>
            </a:ext>
          </a:extLst>
        </xdr:cNvPr>
        <xdr:cNvSpPr/>
      </xdr:nvSpPr>
      <xdr:spPr>
        <a:xfrm>
          <a:off x="22110700" y="1466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83313</xdr:rowOff>
    </xdr:from>
    <xdr:to>
      <xdr:col>112</xdr:col>
      <xdr:colOff>38100</xdr:colOff>
      <xdr:row>86</xdr:row>
      <xdr:rowOff>13463</xdr:rowOff>
    </xdr:to>
    <xdr:sp macro="" textlink="">
      <xdr:nvSpPr>
        <xdr:cNvPr id="280" name="フローチャート: 判断 279">
          <a:extLst>
            <a:ext uri="{FF2B5EF4-FFF2-40B4-BE49-F238E27FC236}">
              <a16:creationId xmlns:a16="http://schemas.microsoft.com/office/drawing/2014/main" id="{F38566A6-C847-4C93-871D-4052B027C47B}"/>
            </a:ext>
          </a:extLst>
        </xdr:cNvPr>
        <xdr:cNvSpPr/>
      </xdr:nvSpPr>
      <xdr:spPr>
        <a:xfrm>
          <a:off x="21272500" y="14656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78054</xdr:rowOff>
    </xdr:from>
    <xdr:to>
      <xdr:col>107</xdr:col>
      <xdr:colOff>101600</xdr:colOff>
      <xdr:row>86</xdr:row>
      <xdr:rowOff>8204</xdr:rowOff>
    </xdr:to>
    <xdr:sp macro="" textlink="">
      <xdr:nvSpPr>
        <xdr:cNvPr id="281" name="フローチャート: 判断 280">
          <a:extLst>
            <a:ext uri="{FF2B5EF4-FFF2-40B4-BE49-F238E27FC236}">
              <a16:creationId xmlns:a16="http://schemas.microsoft.com/office/drawing/2014/main" id="{E63DF718-C881-4CB9-9310-6D4C39DA03B0}"/>
            </a:ext>
          </a:extLst>
        </xdr:cNvPr>
        <xdr:cNvSpPr/>
      </xdr:nvSpPr>
      <xdr:spPr>
        <a:xfrm>
          <a:off x="20383500" y="1465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35306</xdr:rowOff>
    </xdr:from>
    <xdr:to>
      <xdr:col>102</xdr:col>
      <xdr:colOff>165100</xdr:colOff>
      <xdr:row>85</xdr:row>
      <xdr:rowOff>136906</xdr:rowOff>
    </xdr:to>
    <xdr:sp macro="" textlink="">
      <xdr:nvSpPr>
        <xdr:cNvPr id="282" name="フローチャート: 判断 281">
          <a:extLst>
            <a:ext uri="{FF2B5EF4-FFF2-40B4-BE49-F238E27FC236}">
              <a16:creationId xmlns:a16="http://schemas.microsoft.com/office/drawing/2014/main" id="{429B4F0C-1142-4BB6-863D-543F223DE7AC}"/>
            </a:ext>
          </a:extLst>
        </xdr:cNvPr>
        <xdr:cNvSpPr/>
      </xdr:nvSpPr>
      <xdr:spPr>
        <a:xfrm>
          <a:off x="19494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89027</xdr:rowOff>
    </xdr:from>
    <xdr:to>
      <xdr:col>98</xdr:col>
      <xdr:colOff>38100</xdr:colOff>
      <xdr:row>86</xdr:row>
      <xdr:rowOff>19177</xdr:rowOff>
    </xdr:to>
    <xdr:sp macro="" textlink="">
      <xdr:nvSpPr>
        <xdr:cNvPr id="283" name="フローチャート: 判断 282">
          <a:extLst>
            <a:ext uri="{FF2B5EF4-FFF2-40B4-BE49-F238E27FC236}">
              <a16:creationId xmlns:a16="http://schemas.microsoft.com/office/drawing/2014/main" id="{F0324D79-8F2D-4CB9-AFB3-341609CAF8B0}"/>
            </a:ext>
          </a:extLst>
        </xdr:cNvPr>
        <xdr:cNvSpPr/>
      </xdr:nvSpPr>
      <xdr:spPr>
        <a:xfrm>
          <a:off x="18605500" y="1466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284" name="テキスト ボックス 283">
          <a:extLst>
            <a:ext uri="{FF2B5EF4-FFF2-40B4-BE49-F238E27FC236}">
              <a16:creationId xmlns:a16="http://schemas.microsoft.com/office/drawing/2014/main" id="{77FEE74F-83D4-462B-BDEC-E7579EDC8E71}"/>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id="{BB09608B-6B74-4CF3-ABCD-63A70C06607F}"/>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072FF232-0A04-4EFD-AB6E-E955D5162ADD}"/>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FFC7FB8A-54D3-47C2-B5ED-42AB6870D266}"/>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96073595-81FD-4465-82B7-56A6D8FA39C4}"/>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85</xdr:row>
      <xdr:rowOff>29363</xdr:rowOff>
    </xdr:from>
    <xdr:to>
      <xdr:col>102</xdr:col>
      <xdr:colOff>165100</xdr:colOff>
      <xdr:row>85</xdr:row>
      <xdr:rowOff>130963</xdr:rowOff>
    </xdr:to>
    <xdr:sp macro="" textlink="">
      <xdr:nvSpPr>
        <xdr:cNvPr id="289" name="楕円 288">
          <a:extLst>
            <a:ext uri="{FF2B5EF4-FFF2-40B4-BE49-F238E27FC236}">
              <a16:creationId xmlns:a16="http://schemas.microsoft.com/office/drawing/2014/main" id="{5FBCB683-34B8-4182-AAA9-E53F8EA71CBF}"/>
            </a:ext>
          </a:extLst>
        </xdr:cNvPr>
        <xdr:cNvSpPr/>
      </xdr:nvSpPr>
      <xdr:spPr>
        <a:xfrm>
          <a:off x="19494500" y="14602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29990</xdr:rowOff>
    </xdr:from>
    <xdr:ext cx="469744" cy="259045"/>
    <xdr:sp macro="" textlink="">
      <xdr:nvSpPr>
        <xdr:cNvPr id="290" name="n_1aveValue【消防施設】&#10;一人当たり面積">
          <a:extLst>
            <a:ext uri="{FF2B5EF4-FFF2-40B4-BE49-F238E27FC236}">
              <a16:creationId xmlns:a16="http://schemas.microsoft.com/office/drawing/2014/main" id="{E708D1DF-5C02-4439-89BC-315FE3144801}"/>
            </a:ext>
          </a:extLst>
        </xdr:cNvPr>
        <xdr:cNvSpPr txBox="1"/>
      </xdr:nvSpPr>
      <xdr:spPr>
        <a:xfrm>
          <a:off x="21075727" y="14431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24731</xdr:rowOff>
    </xdr:from>
    <xdr:ext cx="469744" cy="259045"/>
    <xdr:sp macro="" textlink="">
      <xdr:nvSpPr>
        <xdr:cNvPr id="291" name="n_2aveValue【消防施設】&#10;一人当たり面積">
          <a:extLst>
            <a:ext uri="{FF2B5EF4-FFF2-40B4-BE49-F238E27FC236}">
              <a16:creationId xmlns:a16="http://schemas.microsoft.com/office/drawing/2014/main" id="{9B7C134B-BDA6-4EC5-80C5-544B0352E901}"/>
            </a:ext>
          </a:extLst>
        </xdr:cNvPr>
        <xdr:cNvSpPr txBox="1"/>
      </xdr:nvSpPr>
      <xdr:spPr>
        <a:xfrm>
          <a:off x="20199427" y="14426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128033</xdr:rowOff>
    </xdr:from>
    <xdr:ext cx="469744" cy="259045"/>
    <xdr:sp macro="" textlink="">
      <xdr:nvSpPr>
        <xdr:cNvPr id="292" name="n_3aveValue【消防施設】&#10;一人当たり面積">
          <a:extLst>
            <a:ext uri="{FF2B5EF4-FFF2-40B4-BE49-F238E27FC236}">
              <a16:creationId xmlns:a16="http://schemas.microsoft.com/office/drawing/2014/main" id="{9399FC38-68A2-4A14-9A68-68F49AFAAA3A}"/>
            </a:ext>
          </a:extLst>
        </xdr:cNvPr>
        <xdr:cNvSpPr txBox="1"/>
      </xdr:nvSpPr>
      <xdr:spPr>
        <a:xfrm>
          <a:off x="19310427" y="1470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35704</xdr:rowOff>
    </xdr:from>
    <xdr:ext cx="469744" cy="259045"/>
    <xdr:sp macro="" textlink="">
      <xdr:nvSpPr>
        <xdr:cNvPr id="293" name="n_4aveValue【消防施設】&#10;一人当たり面積">
          <a:extLst>
            <a:ext uri="{FF2B5EF4-FFF2-40B4-BE49-F238E27FC236}">
              <a16:creationId xmlns:a16="http://schemas.microsoft.com/office/drawing/2014/main" id="{4004B5D7-672A-45E7-9F2E-B66AA19E4FA2}"/>
            </a:ext>
          </a:extLst>
        </xdr:cNvPr>
        <xdr:cNvSpPr txBox="1"/>
      </xdr:nvSpPr>
      <xdr:spPr>
        <a:xfrm>
          <a:off x="18421427" y="14437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147490</xdr:rowOff>
    </xdr:from>
    <xdr:ext cx="469744" cy="259045"/>
    <xdr:sp macro="" textlink="">
      <xdr:nvSpPr>
        <xdr:cNvPr id="294" name="n_3mainValue【消防施設】&#10;一人当たり面積">
          <a:extLst>
            <a:ext uri="{FF2B5EF4-FFF2-40B4-BE49-F238E27FC236}">
              <a16:creationId xmlns:a16="http://schemas.microsoft.com/office/drawing/2014/main" id="{3526C504-0CC4-4BBB-839E-B02C8C13B470}"/>
            </a:ext>
          </a:extLst>
        </xdr:cNvPr>
        <xdr:cNvSpPr txBox="1"/>
      </xdr:nvSpPr>
      <xdr:spPr>
        <a:xfrm>
          <a:off x="19310427" y="14377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295" name="正方形/長方形 294">
          <a:extLst>
            <a:ext uri="{FF2B5EF4-FFF2-40B4-BE49-F238E27FC236}">
              <a16:creationId xmlns:a16="http://schemas.microsoft.com/office/drawing/2014/main" id="{5E65F563-2F93-404A-9F42-702B5F3A389C}"/>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296" name="正方形/長方形 295">
          <a:extLst>
            <a:ext uri="{FF2B5EF4-FFF2-40B4-BE49-F238E27FC236}">
              <a16:creationId xmlns:a16="http://schemas.microsoft.com/office/drawing/2014/main" id="{257B33CE-BA2A-4281-9914-2855C1D209D7}"/>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297" name="正方形/長方形 296">
          <a:extLst>
            <a:ext uri="{FF2B5EF4-FFF2-40B4-BE49-F238E27FC236}">
              <a16:creationId xmlns:a16="http://schemas.microsoft.com/office/drawing/2014/main" id="{B3C84B87-5810-4AD4-8076-4F044C77085D}"/>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298" name="正方形/長方形 297">
          <a:extLst>
            <a:ext uri="{FF2B5EF4-FFF2-40B4-BE49-F238E27FC236}">
              <a16:creationId xmlns:a16="http://schemas.microsoft.com/office/drawing/2014/main" id="{2E76931D-43D7-4842-858F-0A9A36AF2C1A}"/>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299" name="正方形/長方形 298">
          <a:extLst>
            <a:ext uri="{FF2B5EF4-FFF2-40B4-BE49-F238E27FC236}">
              <a16:creationId xmlns:a16="http://schemas.microsoft.com/office/drawing/2014/main" id="{7750AF9A-1B70-4C6B-9D73-6C3C45E1DA48}"/>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300" name="正方形/長方形 299">
          <a:extLst>
            <a:ext uri="{FF2B5EF4-FFF2-40B4-BE49-F238E27FC236}">
              <a16:creationId xmlns:a16="http://schemas.microsoft.com/office/drawing/2014/main" id="{6EEAD5FA-DFB2-42C8-9CE7-3412CC643DC2}"/>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301" name="正方形/長方形 300">
          <a:extLst>
            <a:ext uri="{FF2B5EF4-FFF2-40B4-BE49-F238E27FC236}">
              <a16:creationId xmlns:a16="http://schemas.microsoft.com/office/drawing/2014/main" id="{C54E5A1D-6D0A-4003-817E-39428ACBBB91}"/>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302" name="正方形/長方形 301">
          <a:extLst>
            <a:ext uri="{FF2B5EF4-FFF2-40B4-BE49-F238E27FC236}">
              <a16:creationId xmlns:a16="http://schemas.microsoft.com/office/drawing/2014/main" id="{F4F8034C-B933-4D98-BAE7-893D33872ED1}"/>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303" name="テキスト ボックス 302">
          <a:extLst>
            <a:ext uri="{FF2B5EF4-FFF2-40B4-BE49-F238E27FC236}">
              <a16:creationId xmlns:a16="http://schemas.microsoft.com/office/drawing/2014/main" id="{91B09F62-2A48-423D-B0BA-3F9E9AC47E2A}"/>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304" name="直線コネクタ 303">
          <a:extLst>
            <a:ext uri="{FF2B5EF4-FFF2-40B4-BE49-F238E27FC236}">
              <a16:creationId xmlns:a16="http://schemas.microsoft.com/office/drawing/2014/main" id="{3268EAB0-6772-4261-B7A7-4572D6D80D6A}"/>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305" name="テキスト ボックス 304">
          <a:extLst>
            <a:ext uri="{FF2B5EF4-FFF2-40B4-BE49-F238E27FC236}">
              <a16:creationId xmlns:a16="http://schemas.microsoft.com/office/drawing/2014/main" id="{FC70955B-D4AA-4AF2-817D-69B84253E4FD}"/>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306" name="直線コネクタ 305">
          <a:extLst>
            <a:ext uri="{FF2B5EF4-FFF2-40B4-BE49-F238E27FC236}">
              <a16:creationId xmlns:a16="http://schemas.microsoft.com/office/drawing/2014/main" id="{CCB152DF-D885-491E-A2AD-75D76628DBB6}"/>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307" name="テキスト ボックス 306">
          <a:extLst>
            <a:ext uri="{FF2B5EF4-FFF2-40B4-BE49-F238E27FC236}">
              <a16:creationId xmlns:a16="http://schemas.microsoft.com/office/drawing/2014/main" id="{78F53378-5236-4989-8707-E9F436FB8245}"/>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308" name="直線コネクタ 307">
          <a:extLst>
            <a:ext uri="{FF2B5EF4-FFF2-40B4-BE49-F238E27FC236}">
              <a16:creationId xmlns:a16="http://schemas.microsoft.com/office/drawing/2014/main" id="{EE88472C-0DE1-4558-897A-3CCB4FA5B62C}"/>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309" name="テキスト ボックス 308">
          <a:extLst>
            <a:ext uri="{FF2B5EF4-FFF2-40B4-BE49-F238E27FC236}">
              <a16:creationId xmlns:a16="http://schemas.microsoft.com/office/drawing/2014/main" id="{6086078C-CEAD-467D-BA9B-CA89067C5B15}"/>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310" name="直線コネクタ 309">
          <a:extLst>
            <a:ext uri="{FF2B5EF4-FFF2-40B4-BE49-F238E27FC236}">
              <a16:creationId xmlns:a16="http://schemas.microsoft.com/office/drawing/2014/main" id="{2F9264A8-42A4-421D-871B-EA6AB4EDAD2B}"/>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311" name="テキスト ボックス 310">
          <a:extLst>
            <a:ext uri="{FF2B5EF4-FFF2-40B4-BE49-F238E27FC236}">
              <a16:creationId xmlns:a16="http://schemas.microsoft.com/office/drawing/2014/main" id="{97A7AF39-03CF-4100-8E11-314F047D59F9}"/>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312" name="直線コネクタ 311">
          <a:extLst>
            <a:ext uri="{FF2B5EF4-FFF2-40B4-BE49-F238E27FC236}">
              <a16:creationId xmlns:a16="http://schemas.microsoft.com/office/drawing/2014/main" id="{F47EA2A5-6D84-4457-8544-9CE4F5F5B62F}"/>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313" name="テキスト ボックス 312">
          <a:extLst>
            <a:ext uri="{FF2B5EF4-FFF2-40B4-BE49-F238E27FC236}">
              <a16:creationId xmlns:a16="http://schemas.microsoft.com/office/drawing/2014/main" id="{4FF8F707-6919-4EA3-BB63-AA2F250334DB}"/>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314" name="直線コネクタ 313">
          <a:extLst>
            <a:ext uri="{FF2B5EF4-FFF2-40B4-BE49-F238E27FC236}">
              <a16:creationId xmlns:a16="http://schemas.microsoft.com/office/drawing/2014/main" id="{8ED9BC7C-5780-4331-B3F0-526D7B543A2C}"/>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315" name="テキスト ボックス 314">
          <a:extLst>
            <a:ext uri="{FF2B5EF4-FFF2-40B4-BE49-F238E27FC236}">
              <a16:creationId xmlns:a16="http://schemas.microsoft.com/office/drawing/2014/main" id="{35654C47-4327-4C42-A421-E34F46C3FFCA}"/>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316" name="直線コネクタ 315">
          <a:extLst>
            <a:ext uri="{FF2B5EF4-FFF2-40B4-BE49-F238E27FC236}">
              <a16:creationId xmlns:a16="http://schemas.microsoft.com/office/drawing/2014/main" id="{D82AA4F0-720A-4648-898D-0F43E952C54C}"/>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317" name="テキスト ボックス 316">
          <a:extLst>
            <a:ext uri="{FF2B5EF4-FFF2-40B4-BE49-F238E27FC236}">
              <a16:creationId xmlns:a16="http://schemas.microsoft.com/office/drawing/2014/main" id="{E6C23DDB-2C9D-4E3E-B6CF-7AF945D57926}"/>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318" name="直線コネクタ 317">
          <a:extLst>
            <a:ext uri="{FF2B5EF4-FFF2-40B4-BE49-F238E27FC236}">
              <a16:creationId xmlns:a16="http://schemas.microsoft.com/office/drawing/2014/main" id="{79A13E63-3209-4D63-BE91-D10987323DEF}"/>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319" name="【庁舎】&#10;有形固定資産減価償却率グラフ枠">
          <a:extLst>
            <a:ext uri="{FF2B5EF4-FFF2-40B4-BE49-F238E27FC236}">
              <a16:creationId xmlns:a16="http://schemas.microsoft.com/office/drawing/2014/main" id="{E9332A7A-6171-4CD2-8CDE-95F954FFCA75}"/>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121920</xdr:rowOff>
    </xdr:from>
    <xdr:to>
      <xdr:col>85</xdr:col>
      <xdr:colOff>126364</xdr:colOff>
      <xdr:row>109</xdr:row>
      <xdr:rowOff>35379</xdr:rowOff>
    </xdr:to>
    <xdr:cxnSp macro="">
      <xdr:nvCxnSpPr>
        <xdr:cNvPr id="320" name="直線コネクタ 319">
          <a:extLst>
            <a:ext uri="{FF2B5EF4-FFF2-40B4-BE49-F238E27FC236}">
              <a16:creationId xmlns:a16="http://schemas.microsoft.com/office/drawing/2014/main" id="{D642A566-C2D0-45E2-A590-358FFC2AB268}"/>
            </a:ext>
          </a:extLst>
        </xdr:cNvPr>
        <xdr:cNvCxnSpPr/>
      </xdr:nvCxnSpPr>
      <xdr:spPr>
        <a:xfrm flipV="1">
          <a:off x="16318864" y="17266920"/>
          <a:ext cx="0" cy="1456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321" name="【庁舎】&#10;有形固定資産減価償却率最小値テキスト">
          <a:extLst>
            <a:ext uri="{FF2B5EF4-FFF2-40B4-BE49-F238E27FC236}">
              <a16:creationId xmlns:a16="http://schemas.microsoft.com/office/drawing/2014/main" id="{3965A690-F107-4824-BFB8-6206FBD3C92E}"/>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322" name="直線コネクタ 321">
          <a:extLst>
            <a:ext uri="{FF2B5EF4-FFF2-40B4-BE49-F238E27FC236}">
              <a16:creationId xmlns:a16="http://schemas.microsoft.com/office/drawing/2014/main" id="{8E3BBA5C-20AA-420B-ABAB-4E454F8F15B1}"/>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68597</xdr:rowOff>
    </xdr:from>
    <xdr:ext cx="405111" cy="259045"/>
    <xdr:sp macro="" textlink="">
      <xdr:nvSpPr>
        <xdr:cNvPr id="323" name="【庁舎】&#10;有形固定資産減価償却率最大値テキスト">
          <a:extLst>
            <a:ext uri="{FF2B5EF4-FFF2-40B4-BE49-F238E27FC236}">
              <a16:creationId xmlns:a16="http://schemas.microsoft.com/office/drawing/2014/main" id="{86B41FF8-E244-4941-BCC1-72B3731E8DAF}"/>
            </a:ext>
          </a:extLst>
        </xdr:cNvPr>
        <xdr:cNvSpPr txBox="1"/>
      </xdr:nvSpPr>
      <xdr:spPr>
        <a:xfrm>
          <a:off x="16357600" y="1704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121920</xdr:rowOff>
    </xdr:from>
    <xdr:to>
      <xdr:col>86</xdr:col>
      <xdr:colOff>25400</xdr:colOff>
      <xdr:row>100</xdr:row>
      <xdr:rowOff>121920</xdr:rowOff>
    </xdr:to>
    <xdr:cxnSp macro="">
      <xdr:nvCxnSpPr>
        <xdr:cNvPr id="324" name="直線コネクタ 323">
          <a:extLst>
            <a:ext uri="{FF2B5EF4-FFF2-40B4-BE49-F238E27FC236}">
              <a16:creationId xmlns:a16="http://schemas.microsoft.com/office/drawing/2014/main" id="{781F0D52-186B-4543-93AB-0E3047A3EAF7}"/>
            </a:ext>
          </a:extLst>
        </xdr:cNvPr>
        <xdr:cNvCxnSpPr/>
      </xdr:nvCxnSpPr>
      <xdr:spPr>
        <a:xfrm>
          <a:off x="16230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67871</xdr:rowOff>
    </xdr:from>
    <xdr:ext cx="405111" cy="259045"/>
    <xdr:sp macro="" textlink="">
      <xdr:nvSpPr>
        <xdr:cNvPr id="325" name="【庁舎】&#10;有形固定資産減価償却率平均値テキスト">
          <a:extLst>
            <a:ext uri="{FF2B5EF4-FFF2-40B4-BE49-F238E27FC236}">
              <a16:creationId xmlns:a16="http://schemas.microsoft.com/office/drawing/2014/main" id="{1EEED7B1-7494-4A19-9512-A1E822359454}"/>
            </a:ext>
          </a:extLst>
        </xdr:cNvPr>
        <xdr:cNvSpPr txBox="1"/>
      </xdr:nvSpPr>
      <xdr:spPr>
        <a:xfrm>
          <a:off x="16357600" y="17898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44994</xdr:rowOff>
    </xdr:from>
    <xdr:to>
      <xdr:col>85</xdr:col>
      <xdr:colOff>177800</xdr:colOff>
      <xdr:row>105</xdr:row>
      <xdr:rowOff>146594</xdr:rowOff>
    </xdr:to>
    <xdr:sp macro="" textlink="">
      <xdr:nvSpPr>
        <xdr:cNvPr id="326" name="フローチャート: 判断 325">
          <a:extLst>
            <a:ext uri="{FF2B5EF4-FFF2-40B4-BE49-F238E27FC236}">
              <a16:creationId xmlns:a16="http://schemas.microsoft.com/office/drawing/2014/main" id="{7F54E070-BAB0-417B-A3FC-8F7BDBF045F0}"/>
            </a:ext>
          </a:extLst>
        </xdr:cNvPr>
        <xdr:cNvSpPr/>
      </xdr:nvSpPr>
      <xdr:spPr>
        <a:xfrm>
          <a:off x="16268700" y="1804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66221</xdr:rowOff>
    </xdr:from>
    <xdr:to>
      <xdr:col>81</xdr:col>
      <xdr:colOff>101600</xdr:colOff>
      <xdr:row>105</xdr:row>
      <xdr:rowOff>167821</xdr:rowOff>
    </xdr:to>
    <xdr:sp macro="" textlink="">
      <xdr:nvSpPr>
        <xdr:cNvPr id="327" name="フローチャート: 判断 326">
          <a:extLst>
            <a:ext uri="{FF2B5EF4-FFF2-40B4-BE49-F238E27FC236}">
              <a16:creationId xmlns:a16="http://schemas.microsoft.com/office/drawing/2014/main" id="{96DBFE45-928F-4D85-AB60-462DB8BD7308}"/>
            </a:ext>
          </a:extLst>
        </xdr:cNvPr>
        <xdr:cNvSpPr/>
      </xdr:nvSpPr>
      <xdr:spPr>
        <a:xfrm>
          <a:off x="15430500" y="180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56424</xdr:rowOff>
    </xdr:from>
    <xdr:to>
      <xdr:col>76</xdr:col>
      <xdr:colOff>165100</xdr:colOff>
      <xdr:row>105</xdr:row>
      <xdr:rowOff>158024</xdr:rowOff>
    </xdr:to>
    <xdr:sp macro="" textlink="">
      <xdr:nvSpPr>
        <xdr:cNvPr id="328" name="フローチャート: 判断 327">
          <a:extLst>
            <a:ext uri="{FF2B5EF4-FFF2-40B4-BE49-F238E27FC236}">
              <a16:creationId xmlns:a16="http://schemas.microsoft.com/office/drawing/2014/main" id="{4A071944-AFF6-4752-B4A9-C618D81881D3}"/>
            </a:ext>
          </a:extLst>
        </xdr:cNvPr>
        <xdr:cNvSpPr/>
      </xdr:nvSpPr>
      <xdr:spPr>
        <a:xfrm>
          <a:off x="14541500" y="1805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151130</xdr:rowOff>
    </xdr:from>
    <xdr:to>
      <xdr:col>72</xdr:col>
      <xdr:colOff>38100</xdr:colOff>
      <xdr:row>105</xdr:row>
      <xdr:rowOff>81280</xdr:rowOff>
    </xdr:to>
    <xdr:sp macro="" textlink="">
      <xdr:nvSpPr>
        <xdr:cNvPr id="329" name="フローチャート: 判断 328">
          <a:extLst>
            <a:ext uri="{FF2B5EF4-FFF2-40B4-BE49-F238E27FC236}">
              <a16:creationId xmlns:a16="http://schemas.microsoft.com/office/drawing/2014/main" id="{C75E667C-B609-42D0-84D1-AEC11F672293}"/>
            </a:ext>
          </a:extLst>
        </xdr:cNvPr>
        <xdr:cNvSpPr/>
      </xdr:nvSpPr>
      <xdr:spPr>
        <a:xfrm>
          <a:off x="13652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907</xdr:rowOff>
    </xdr:from>
    <xdr:to>
      <xdr:col>67</xdr:col>
      <xdr:colOff>101600</xdr:colOff>
      <xdr:row>105</xdr:row>
      <xdr:rowOff>102507</xdr:rowOff>
    </xdr:to>
    <xdr:sp macro="" textlink="">
      <xdr:nvSpPr>
        <xdr:cNvPr id="330" name="フローチャート: 判断 329">
          <a:extLst>
            <a:ext uri="{FF2B5EF4-FFF2-40B4-BE49-F238E27FC236}">
              <a16:creationId xmlns:a16="http://schemas.microsoft.com/office/drawing/2014/main" id="{AB7B2FE3-6FF1-4CAA-BF88-0E3A483CD9BC}"/>
            </a:ext>
          </a:extLst>
        </xdr:cNvPr>
        <xdr:cNvSpPr/>
      </xdr:nvSpPr>
      <xdr:spPr>
        <a:xfrm>
          <a:off x="12763500" y="1800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331" name="テキスト ボックス 330">
          <a:extLst>
            <a:ext uri="{FF2B5EF4-FFF2-40B4-BE49-F238E27FC236}">
              <a16:creationId xmlns:a16="http://schemas.microsoft.com/office/drawing/2014/main" id="{17C8C48F-8E19-45EB-9901-EBF50E89EC16}"/>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332" name="テキスト ボックス 331">
          <a:extLst>
            <a:ext uri="{FF2B5EF4-FFF2-40B4-BE49-F238E27FC236}">
              <a16:creationId xmlns:a16="http://schemas.microsoft.com/office/drawing/2014/main" id="{3FDDB7B4-6772-4285-9EC4-7C1F83F0456B}"/>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333" name="テキスト ボックス 332">
          <a:extLst>
            <a:ext uri="{FF2B5EF4-FFF2-40B4-BE49-F238E27FC236}">
              <a16:creationId xmlns:a16="http://schemas.microsoft.com/office/drawing/2014/main" id="{26444728-D238-40C3-AD77-04DE44308237}"/>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334" name="テキスト ボックス 333">
          <a:extLst>
            <a:ext uri="{FF2B5EF4-FFF2-40B4-BE49-F238E27FC236}">
              <a16:creationId xmlns:a16="http://schemas.microsoft.com/office/drawing/2014/main" id="{8CF03E7B-1C79-4495-8007-1B4A35C19A5E}"/>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335" name="テキスト ボックス 334">
          <a:extLst>
            <a:ext uri="{FF2B5EF4-FFF2-40B4-BE49-F238E27FC236}">
              <a16:creationId xmlns:a16="http://schemas.microsoft.com/office/drawing/2014/main" id="{8E3825CE-7E96-4CA4-99FD-EC284AD2377E}"/>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156029</xdr:rowOff>
    </xdr:from>
    <xdr:to>
      <xdr:col>85</xdr:col>
      <xdr:colOff>177800</xdr:colOff>
      <xdr:row>109</xdr:row>
      <xdr:rowOff>86179</xdr:rowOff>
    </xdr:to>
    <xdr:sp macro="" textlink="">
      <xdr:nvSpPr>
        <xdr:cNvPr id="336" name="楕円 335">
          <a:extLst>
            <a:ext uri="{FF2B5EF4-FFF2-40B4-BE49-F238E27FC236}">
              <a16:creationId xmlns:a16="http://schemas.microsoft.com/office/drawing/2014/main" id="{87EBCAEE-A13F-4594-A1B2-393B21355204}"/>
            </a:ext>
          </a:extLst>
        </xdr:cNvPr>
        <xdr:cNvSpPr/>
      </xdr:nvSpPr>
      <xdr:spPr>
        <a:xfrm>
          <a:off x="162687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70956</xdr:rowOff>
    </xdr:from>
    <xdr:ext cx="469744" cy="259045"/>
    <xdr:sp macro="" textlink="">
      <xdr:nvSpPr>
        <xdr:cNvPr id="337" name="【庁舎】&#10;有形固定資産減価償却率該当値テキスト">
          <a:extLst>
            <a:ext uri="{FF2B5EF4-FFF2-40B4-BE49-F238E27FC236}">
              <a16:creationId xmlns:a16="http://schemas.microsoft.com/office/drawing/2014/main" id="{868AB912-01EE-4C97-9C47-95D441ED5AD3}"/>
            </a:ext>
          </a:extLst>
        </xdr:cNvPr>
        <xdr:cNvSpPr txBox="1"/>
      </xdr:nvSpPr>
      <xdr:spPr>
        <a:xfrm>
          <a:off x="16357600" y="1858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156029</xdr:rowOff>
    </xdr:from>
    <xdr:to>
      <xdr:col>81</xdr:col>
      <xdr:colOff>101600</xdr:colOff>
      <xdr:row>109</xdr:row>
      <xdr:rowOff>86179</xdr:rowOff>
    </xdr:to>
    <xdr:sp macro="" textlink="">
      <xdr:nvSpPr>
        <xdr:cNvPr id="338" name="楕円 337">
          <a:extLst>
            <a:ext uri="{FF2B5EF4-FFF2-40B4-BE49-F238E27FC236}">
              <a16:creationId xmlns:a16="http://schemas.microsoft.com/office/drawing/2014/main" id="{756DEDD5-0578-404D-A54B-CA579BAA9639}"/>
            </a:ext>
          </a:extLst>
        </xdr:cNvPr>
        <xdr:cNvSpPr/>
      </xdr:nvSpPr>
      <xdr:spPr>
        <a:xfrm>
          <a:off x="15430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109</xdr:row>
      <xdr:rowOff>35379</xdr:rowOff>
    </xdr:from>
    <xdr:to>
      <xdr:col>85</xdr:col>
      <xdr:colOff>127000</xdr:colOff>
      <xdr:row>109</xdr:row>
      <xdr:rowOff>35379</xdr:rowOff>
    </xdr:to>
    <xdr:cxnSp macro="">
      <xdr:nvCxnSpPr>
        <xdr:cNvPr id="339" name="直線コネクタ 338">
          <a:extLst>
            <a:ext uri="{FF2B5EF4-FFF2-40B4-BE49-F238E27FC236}">
              <a16:creationId xmlns:a16="http://schemas.microsoft.com/office/drawing/2014/main" id="{1B6D3E7B-9625-4D71-91F2-2D227BC9A7C9}"/>
            </a:ext>
          </a:extLst>
        </xdr:cNvPr>
        <xdr:cNvCxnSpPr/>
      </xdr:nvCxnSpPr>
      <xdr:spPr>
        <a:xfrm>
          <a:off x="15481300" y="1872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156029</xdr:rowOff>
    </xdr:from>
    <xdr:to>
      <xdr:col>76</xdr:col>
      <xdr:colOff>165100</xdr:colOff>
      <xdr:row>109</xdr:row>
      <xdr:rowOff>86179</xdr:rowOff>
    </xdr:to>
    <xdr:sp macro="" textlink="">
      <xdr:nvSpPr>
        <xdr:cNvPr id="340" name="楕円 339">
          <a:extLst>
            <a:ext uri="{FF2B5EF4-FFF2-40B4-BE49-F238E27FC236}">
              <a16:creationId xmlns:a16="http://schemas.microsoft.com/office/drawing/2014/main" id="{5ED6D352-C397-41A6-BD48-3E66729DDFD1}"/>
            </a:ext>
          </a:extLst>
        </xdr:cNvPr>
        <xdr:cNvSpPr/>
      </xdr:nvSpPr>
      <xdr:spPr>
        <a:xfrm>
          <a:off x="14541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109</xdr:row>
      <xdr:rowOff>35379</xdr:rowOff>
    </xdr:from>
    <xdr:to>
      <xdr:col>81</xdr:col>
      <xdr:colOff>50800</xdr:colOff>
      <xdr:row>109</xdr:row>
      <xdr:rowOff>35379</xdr:rowOff>
    </xdr:to>
    <xdr:cxnSp macro="">
      <xdr:nvCxnSpPr>
        <xdr:cNvPr id="341" name="直線コネクタ 340">
          <a:extLst>
            <a:ext uri="{FF2B5EF4-FFF2-40B4-BE49-F238E27FC236}">
              <a16:creationId xmlns:a16="http://schemas.microsoft.com/office/drawing/2014/main" id="{8814E6E7-25AD-4FB4-9064-EFB8C46CCD9C}"/>
            </a:ext>
          </a:extLst>
        </xdr:cNvPr>
        <xdr:cNvCxnSpPr/>
      </xdr:nvCxnSpPr>
      <xdr:spPr>
        <a:xfrm>
          <a:off x="14592300" y="1872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156029</xdr:rowOff>
    </xdr:from>
    <xdr:to>
      <xdr:col>72</xdr:col>
      <xdr:colOff>38100</xdr:colOff>
      <xdr:row>109</xdr:row>
      <xdr:rowOff>86179</xdr:rowOff>
    </xdr:to>
    <xdr:sp macro="" textlink="">
      <xdr:nvSpPr>
        <xdr:cNvPr id="342" name="楕円 341">
          <a:extLst>
            <a:ext uri="{FF2B5EF4-FFF2-40B4-BE49-F238E27FC236}">
              <a16:creationId xmlns:a16="http://schemas.microsoft.com/office/drawing/2014/main" id="{12CC07F0-EC91-4B9A-8780-9450328A67BA}"/>
            </a:ext>
          </a:extLst>
        </xdr:cNvPr>
        <xdr:cNvSpPr/>
      </xdr:nvSpPr>
      <xdr:spPr>
        <a:xfrm>
          <a:off x="13652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109</xdr:row>
      <xdr:rowOff>35379</xdr:rowOff>
    </xdr:from>
    <xdr:to>
      <xdr:col>76</xdr:col>
      <xdr:colOff>114300</xdr:colOff>
      <xdr:row>109</xdr:row>
      <xdr:rowOff>35379</xdr:rowOff>
    </xdr:to>
    <xdr:cxnSp macro="">
      <xdr:nvCxnSpPr>
        <xdr:cNvPr id="343" name="直線コネクタ 342">
          <a:extLst>
            <a:ext uri="{FF2B5EF4-FFF2-40B4-BE49-F238E27FC236}">
              <a16:creationId xmlns:a16="http://schemas.microsoft.com/office/drawing/2014/main" id="{3906A455-5679-4096-9004-15F15319099A}"/>
            </a:ext>
          </a:extLst>
        </xdr:cNvPr>
        <xdr:cNvCxnSpPr/>
      </xdr:nvCxnSpPr>
      <xdr:spPr>
        <a:xfrm>
          <a:off x="13703300" y="1872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12898</xdr:rowOff>
    </xdr:from>
    <xdr:ext cx="405111" cy="259045"/>
    <xdr:sp macro="" textlink="">
      <xdr:nvSpPr>
        <xdr:cNvPr id="344" name="n_1aveValue【庁舎】&#10;有形固定資産減価償却率">
          <a:extLst>
            <a:ext uri="{FF2B5EF4-FFF2-40B4-BE49-F238E27FC236}">
              <a16:creationId xmlns:a16="http://schemas.microsoft.com/office/drawing/2014/main" id="{61552EA5-DB4D-46B6-A53A-FCA9224633CF}"/>
            </a:ext>
          </a:extLst>
        </xdr:cNvPr>
        <xdr:cNvSpPr txBox="1"/>
      </xdr:nvSpPr>
      <xdr:spPr>
        <a:xfrm>
          <a:off x="15266044" y="1784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3101</xdr:rowOff>
    </xdr:from>
    <xdr:ext cx="405111" cy="259045"/>
    <xdr:sp macro="" textlink="">
      <xdr:nvSpPr>
        <xdr:cNvPr id="345" name="n_2aveValue【庁舎】&#10;有形固定資産減価償却率">
          <a:extLst>
            <a:ext uri="{FF2B5EF4-FFF2-40B4-BE49-F238E27FC236}">
              <a16:creationId xmlns:a16="http://schemas.microsoft.com/office/drawing/2014/main" id="{BF2B1255-252E-421D-B884-BFBD19182556}"/>
            </a:ext>
          </a:extLst>
        </xdr:cNvPr>
        <xdr:cNvSpPr txBox="1"/>
      </xdr:nvSpPr>
      <xdr:spPr>
        <a:xfrm>
          <a:off x="14389744" y="1783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97807</xdr:rowOff>
    </xdr:from>
    <xdr:ext cx="405111" cy="259045"/>
    <xdr:sp macro="" textlink="">
      <xdr:nvSpPr>
        <xdr:cNvPr id="346" name="n_3aveValue【庁舎】&#10;有形固定資産減価償却率">
          <a:extLst>
            <a:ext uri="{FF2B5EF4-FFF2-40B4-BE49-F238E27FC236}">
              <a16:creationId xmlns:a16="http://schemas.microsoft.com/office/drawing/2014/main" id="{34B1847B-FD34-4FA2-AC0E-5857421C95BF}"/>
            </a:ext>
          </a:extLst>
        </xdr:cNvPr>
        <xdr:cNvSpPr txBox="1"/>
      </xdr:nvSpPr>
      <xdr:spPr>
        <a:xfrm>
          <a:off x="13500744" y="1775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119034</xdr:rowOff>
    </xdr:from>
    <xdr:ext cx="405111" cy="259045"/>
    <xdr:sp macro="" textlink="">
      <xdr:nvSpPr>
        <xdr:cNvPr id="347" name="n_4aveValue【庁舎】&#10;有形固定資産減価償却率">
          <a:extLst>
            <a:ext uri="{FF2B5EF4-FFF2-40B4-BE49-F238E27FC236}">
              <a16:creationId xmlns:a16="http://schemas.microsoft.com/office/drawing/2014/main" id="{1354A575-343E-4BDC-A338-EE6010568B99}"/>
            </a:ext>
          </a:extLst>
        </xdr:cNvPr>
        <xdr:cNvSpPr txBox="1"/>
      </xdr:nvSpPr>
      <xdr:spPr>
        <a:xfrm>
          <a:off x="12611744" y="1777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109</xdr:row>
      <xdr:rowOff>77306</xdr:rowOff>
    </xdr:from>
    <xdr:ext cx="469744" cy="259045"/>
    <xdr:sp macro="" textlink="">
      <xdr:nvSpPr>
        <xdr:cNvPr id="348" name="n_1mainValue【庁舎】&#10;有形固定資産減価償却率">
          <a:extLst>
            <a:ext uri="{FF2B5EF4-FFF2-40B4-BE49-F238E27FC236}">
              <a16:creationId xmlns:a16="http://schemas.microsoft.com/office/drawing/2014/main" id="{882C90F7-B9E0-4CDE-85B9-E880450755ED}"/>
            </a:ext>
          </a:extLst>
        </xdr:cNvPr>
        <xdr:cNvSpPr txBox="1"/>
      </xdr:nvSpPr>
      <xdr:spPr>
        <a:xfrm>
          <a:off x="152337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109</xdr:row>
      <xdr:rowOff>77306</xdr:rowOff>
    </xdr:from>
    <xdr:ext cx="469744" cy="259045"/>
    <xdr:sp macro="" textlink="">
      <xdr:nvSpPr>
        <xdr:cNvPr id="349" name="n_2mainValue【庁舎】&#10;有形固定資産減価償却率">
          <a:extLst>
            <a:ext uri="{FF2B5EF4-FFF2-40B4-BE49-F238E27FC236}">
              <a16:creationId xmlns:a16="http://schemas.microsoft.com/office/drawing/2014/main" id="{1C62F77D-6310-436F-8C40-96089ACF1202}"/>
            </a:ext>
          </a:extLst>
        </xdr:cNvPr>
        <xdr:cNvSpPr txBox="1"/>
      </xdr:nvSpPr>
      <xdr:spPr>
        <a:xfrm>
          <a:off x="14357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109</xdr:row>
      <xdr:rowOff>77306</xdr:rowOff>
    </xdr:from>
    <xdr:ext cx="469744" cy="259045"/>
    <xdr:sp macro="" textlink="">
      <xdr:nvSpPr>
        <xdr:cNvPr id="350" name="n_3mainValue【庁舎】&#10;有形固定資産減価償却率">
          <a:extLst>
            <a:ext uri="{FF2B5EF4-FFF2-40B4-BE49-F238E27FC236}">
              <a16:creationId xmlns:a16="http://schemas.microsoft.com/office/drawing/2014/main" id="{F5CC2CCB-7CD4-4399-A855-CEAFED9F1026}"/>
            </a:ext>
          </a:extLst>
        </xdr:cNvPr>
        <xdr:cNvSpPr txBox="1"/>
      </xdr:nvSpPr>
      <xdr:spPr>
        <a:xfrm>
          <a:off x="13468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351" name="正方形/長方形 350">
          <a:extLst>
            <a:ext uri="{FF2B5EF4-FFF2-40B4-BE49-F238E27FC236}">
              <a16:creationId xmlns:a16="http://schemas.microsoft.com/office/drawing/2014/main" id="{84F63ACB-96FF-47D4-A2C2-402A9530185E}"/>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352" name="正方形/長方形 351">
          <a:extLst>
            <a:ext uri="{FF2B5EF4-FFF2-40B4-BE49-F238E27FC236}">
              <a16:creationId xmlns:a16="http://schemas.microsoft.com/office/drawing/2014/main" id="{436730E9-5C6C-4A4C-B27F-3FDF48F3C73B}"/>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353" name="正方形/長方形 352">
          <a:extLst>
            <a:ext uri="{FF2B5EF4-FFF2-40B4-BE49-F238E27FC236}">
              <a16:creationId xmlns:a16="http://schemas.microsoft.com/office/drawing/2014/main" id="{97C13104-97DC-44CF-ABE0-788FCD20E484}"/>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354" name="正方形/長方形 353">
          <a:extLst>
            <a:ext uri="{FF2B5EF4-FFF2-40B4-BE49-F238E27FC236}">
              <a16:creationId xmlns:a16="http://schemas.microsoft.com/office/drawing/2014/main" id="{5DA67FF5-AC4D-49E4-8F50-2286B6EC2232}"/>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355" name="正方形/長方形 354">
          <a:extLst>
            <a:ext uri="{FF2B5EF4-FFF2-40B4-BE49-F238E27FC236}">
              <a16:creationId xmlns:a16="http://schemas.microsoft.com/office/drawing/2014/main" id="{301C5D24-02AD-4D0E-BEFB-B376998F856D}"/>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356" name="正方形/長方形 355">
          <a:extLst>
            <a:ext uri="{FF2B5EF4-FFF2-40B4-BE49-F238E27FC236}">
              <a16:creationId xmlns:a16="http://schemas.microsoft.com/office/drawing/2014/main" id="{C7F10E4D-7F2C-4CEE-A1E7-F0D99F477B83}"/>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357" name="正方形/長方形 356">
          <a:extLst>
            <a:ext uri="{FF2B5EF4-FFF2-40B4-BE49-F238E27FC236}">
              <a16:creationId xmlns:a16="http://schemas.microsoft.com/office/drawing/2014/main" id="{472241F7-C5A9-4A85-A80E-33C0D05B4FBD}"/>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358" name="正方形/長方形 357">
          <a:extLst>
            <a:ext uri="{FF2B5EF4-FFF2-40B4-BE49-F238E27FC236}">
              <a16:creationId xmlns:a16="http://schemas.microsoft.com/office/drawing/2014/main" id="{56A34FDE-D5B0-452A-B7AE-B5E0DD6558E2}"/>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359" name="テキスト ボックス 358">
          <a:extLst>
            <a:ext uri="{FF2B5EF4-FFF2-40B4-BE49-F238E27FC236}">
              <a16:creationId xmlns:a16="http://schemas.microsoft.com/office/drawing/2014/main" id="{3B560564-060B-4C3F-80C0-99507F995117}"/>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360" name="直線コネクタ 359">
          <a:extLst>
            <a:ext uri="{FF2B5EF4-FFF2-40B4-BE49-F238E27FC236}">
              <a16:creationId xmlns:a16="http://schemas.microsoft.com/office/drawing/2014/main" id="{1C97FB13-7789-41AB-A20D-F2A09671239A}"/>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361" name="直線コネクタ 360">
          <a:extLst>
            <a:ext uri="{FF2B5EF4-FFF2-40B4-BE49-F238E27FC236}">
              <a16:creationId xmlns:a16="http://schemas.microsoft.com/office/drawing/2014/main" id="{FC8CD27C-C74C-41E7-A24A-B5F64CC29FB2}"/>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362" name="テキスト ボックス 361">
          <a:extLst>
            <a:ext uri="{FF2B5EF4-FFF2-40B4-BE49-F238E27FC236}">
              <a16:creationId xmlns:a16="http://schemas.microsoft.com/office/drawing/2014/main" id="{BBDF2DDF-77F6-4E16-B607-62476D7ABE02}"/>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363" name="直線コネクタ 362">
          <a:extLst>
            <a:ext uri="{FF2B5EF4-FFF2-40B4-BE49-F238E27FC236}">
              <a16:creationId xmlns:a16="http://schemas.microsoft.com/office/drawing/2014/main" id="{AF91FA49-9124-4F96-89C6-5DE30527D9A3}"/>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364" name="テキスト ボックス 363">
          <a:extLst>
            <a:ext uri="{FF2B5EF4-FFF2-40B4-BE49-F238E27FC236}">
              <a16:creationId xmlns:a16="http://schemas.microsoft.com/office/drawing/2014/main" id="{B592FF23-0509-4626-9940-670E0A6B183A}"/>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365" name="直線コネクタ 364">
          <a:extLst>
            <a:ext uri="{FF2B5EF4-FFF2-40B4-BE49-F238E27FC236}">
              <a16:creationId xmlns:a16="http://schemas.microsoft.com/office/drawing/2014/main" id="{DDA23AFD-4218-48C6-8BCF-E2D5DD3B65BB}"/>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366" name="テキスト ボックス 365">
          <a:extLst>
            <a:ext uri="{FF2B5EF4-FFF2-40B4-BE49-F238E27FC236}">
              <a16:creationId xmlns:a16="http://schemas.microsoft.com/office/drawing/2014/main" id="{F5BB8A7C-7DE9-4033-815C-3CF57A1BB5AA}"/>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367" name="直線コネクタ 366">
          <a:extLst>
            <a:ext uri="{FF2B5EF4-FFF2-40B4-BE49-F238E27FC236}">
              <a16:creationId xmlns:a16="http://schemas.microsoft.com/office/drawing/2014/main" id="{3707A594-AB79-4B1D-B667-69212DE6491D}"/>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368" name="テキスト ボックス 367">
          <a:extLst>
            <a:ext uri="{FF2B5EF4-FFF2-40B4-BE49-F238E27FC236}">
              <a16:creationId xmlns:a16="http://schemas.microsoft.com/office/drawing/2014/main" id="{131C9037-F357-491B-8065-D1D5957F7F5A}"/>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369" name="直線コネクタ 368">
          <a:extLst>
            <a:ext uri="{FF2B5EF4-FFF2-40B4-BE49-F238E27FC236}">
              <a16:creationId xmlns:a16="http://schemas.microsoft.com/office/drawing/2014/main" id="{FB146BB7-8FED-4941-B17E-5569C543099A}"/>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370" name="テキスト ボックス 369">
          <a:extLst>
            <a:ext uri="{FF2B5EF4-FFF2-40B4-BE49-F238E27FC236}">
              <a16:creationId xmlns:a16="http://schemas.microsoft.com/office/drawing/2014/main" id="{8CAF314D-4008-4792-8472-F6E1AFF5EDFC}"/>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371" name="直線コネクタ 370">
          <a:extLst>
            <a:ext uri="{FF2B5EF4-FFF2-40B4-BE49-F238E27FC236}">
              <a16:creationId xmlns:a16="http://schemas.microsoft.com/office/drawing/2014/main" id="{2BB50A3E-BCE9-4C9A-90E4-8A14837AD549}"/>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372" name="テキスト ボックス 371">
          <a:extLst>
            <a:ext uri="{FF2B5EF4-FFF2-40B4-BE49-F238E27FC236}">
              <a16:creationId xmlns:a16="http://schemas.microsoft.com/office/drawing/2014/main" id="{E463A6B6-9D1F-470D-A789-B7281B068774}"/>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373" name="【庁舎】&#10;一人当たり面積グラフ枠">
          <a:extLst>
            <a:ext uri="{FF2B5EF4-FFF2-40B4-BE49-F238E27FC236}">
              <a16:creationId xmlns:a16="http://schemas.microsoft.com/office/drawing/2014/main" id="{00BBF2B9-8761-47EF-9996-7502994FC05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39115</xdr:rowOff>
    </xdr:from>
    <xdr:to>
      <xdr:col>116</xdr:col>
      <xdr:colOff>62864</xdr:colOff>
      <xdr:row>108</xdr:row>
      <xdr:rowOff>121920</xdr:rowOff>
    </xdr:to>
    <xdr:cxnSp macro="">
      <xdr:nvCxnSpPr>
        <xdr:cNvPr id="374" name="直線コネクタ 373">
          <a:extLst>
            <a:ext uri="{FF2B5EF4-FFF2-40B4-BE49-F238E27FC236}">
              <a16:creationId xmlns:a16="http://schemas.microsoft.com/office/drawing/2014/main" id="{D5F4255D-8299-43A7-8C98-12F273FBBE28}"/>
            </a:ext>
          </a:extLst>
        </xdr:cNvPr>
        <xdr:cNvCxnSpPr/>
      </xdr:nvCxnSpPr>
      <xdr:spPr>
        <a:xfrm flipV="1">
          <a:off x="22160864" y="17355565"/>
          <a:ext cx="0" cy="1282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125747</xdr:rowOff>
    </xdr:from>
    <xdr:ext cx="469744" cy="259045"/>
    <xdr:sp macro="" textlink="">
      <xdr:nvSpPr>
        <xdr:cNvPr id="375" name="【庁舎】&#10;一人当たり面積最小値テキスト">
          <a:extLst>
            <a:ext uri="{FF2B5EF4-FFF2-40B4-BE49-F238E27FC236}">
              <a16:creationId xmlns:a16="http://schemas.microsoft.com/office/drawing/2014/main" id="{233372C1-2003-46BE-9F34-DDD345091D48}"/>
            </a:ext>
          </a:extLst>
        </xdr:cNvPr>
        <xdr:cNvSpPr txBox="1"/>
      </xdr:nvSpPr>
      <xdr:spPr>
        <a:xfrm>
          <a:off x="22199600" y="1864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121920</xdr:rowOff>
    </xdr:from>
    <xdr:to>
      <xdr:col>116</xdr:col>
      <xdr:colOff>152400</xdr:colOff>
      <xdr:row>108</xdr:row>
      <xdr:rowOff>121920</xdr:rowOff>
    </xdr:to>
    <xdr:cxnSp macro="">
      <xdr:nvCxnSpPr>
        <xdr:cNvPr id="376" name="直線コネクタ 375">
          <a:extLst>
            <a:ext uri="{FF2B5EF4-FFF2-40B4-BE49-F238E27FC236}">
              <a16:creationId xmlns:a16="http://schemas.microsoft.com/office/drawing/2014/main" id="{DCB05CAF-A0C6-4D83-B5DD-82A11F3D04ED}"/>
            </a:ext>
          </a:extLst>
        </xdr:cNvPr>
        <xdr:cNvCxnSpPr/>
      </xdr:nvCxnSpPr>
      <xdr:spPr>
        <a:xfrm>
          <a:off x="22072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157242</xdr:rowOff>
    </xdr:from>
    <xdr:ext cx="534377" cy="259045"/>
    <xdr:sp macro="" textlink="">
      <xdr:nvSpPr>
        <xdr:cNvPr id="377" name="【庁舎】&#10;一人当たり面積最大値テキスト">
          <a:extLst>
            <a:ext uri="{FF2B5EF4-FFF2-40B4-BE49-F238E27FC236}">
              <a16:creationId xmlns:a16="http://schemas.microsoft.com/office/drawing/2014/main" id="{C2E1977C-9B83-488D-B13F-E360C9FC66D2}"/>
            </a:ext>
          </a:extLst>
        </xdr:cNvPr>
        <xdr:cNvSpPr txBox="1"/>
      </xdr:nvSpPr>
      <xdr:spPr>
        <a:xfrm>
          <a:off x="22199600" y="1713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39115</xdr:rowOff>
    </xdr:from>
    <xdr:to>
      <xdr:col>116</xdr:col>
      <xdr:colOff>152400</xdr:colOff>
      <xdr:row>101</xdr:row>
      <xdr:rowOff>39115</xdr:rowOff>
    </xdr:to>
    <xdr:cxnSp macro="">
      <xdr:nvCxnSpPr>
        <xdr:cNvPr id="378" name="直線コネクタ 377">
          <a:extLst>
            <a:ext uri="{FF2B5EF4-FFF2-40B4-BE49-F238E27FC236}">
              <a16:creationId xmlns:a16="http://schemas.microsoft.com/office/drawing/2014/main" id="{E02C11BF-8B55-492E-A2F2-A0583B073DEF}"/>
            </a:ext>
          </a:extLst>
        </xdr:cNvPr>
        <xdr:cNvCxnSpPr/>
      </xdr:nvCxnSpPr>
      <xdr:spPr>
        <a:xfrm>
          <a:off x="22072600" y="17355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137177</xdr:rowOff>
    </xdr:from>
    <xdr:ext cx="469744" cy="259045"/>
    <xdr:sp macro="" textlink="">
      <xdr:nvSpPr>
        <xdr:cNvPr id="379" name="【庁舎】&#10;一人当たり面積平均値テキスト">
          <a:extLst>
            <a:ext uri="{FF2B5EF4-FFF2-40B4-BE49-F238E27FC236}">
              <a16:creationId xmlns:a16="http://schemas.microsoft.com/office/drawing/2014/main" id="{5B2CE41E-EF9B-4786-A1C6-961FB2255B29}"/>
            </a:ext>
          </a:extLst>
        </xdr:cNvPr>
        <xdr:cNvSpPr txBox="1"/>
      </xdr:nvSpPr>
      <xdr:spPr>
        <a:xfrm>
          <a:off x="22199600" y="18482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158750</xdr:rowOff>
    </xdr:from>
    <xdr:to>
      <xdr:col>116</xdr:col>
      <xdr:colOff>114300</xdr:colOff>
      <xdr:row>108</xdr:row>
      <xdr:rowOff>88900</xdr:rowOff>
    </xdr:to>
    <xdr:sp macro="" textlink="">
      <xdr:nvSpPr>
        <xdr:cNvPr id="380" name="フローチャート: 判断 379">
          <a:extLst>
            <a:ext uri="{FF2B5EF4-FFF2-40B4-BE49-F238E27FC236}">
              <a16:creationId xmlns:a16="http://schemas.microsoft.com/office/drawing/2014/main" id="{7B58AA0C-86EC-4E81-8DDE-B1A23092B0A0}"/>
            </a:ext>
          </a:extLst>
        </xdr:cNvPr>
        <xdr:cNvSpPr/>
      </xdr:nvSpPr>
      <xdr:spPr>
        <a:xfrm>
          <a:off x="22110700" y="1850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157862</xdr:rowOff>
    </xdr:from>
    <xdr:to>
      <xdr:col>112</xdr:col>
      <xdr:colOff>38100</xdr:colOff>
      <xdr:row>108</xdr:row>
      <xdr:rowOff>88012</xdr:rowOff>
    </xdr:to>
    <xdr:sp macro="" textlink="">
      <xdr:nvSpPr>
        <xdr:cNvPr id="381" name="フローチャート: 判断 380">
          <a:extLst>
            <a:ext uri="{FF2B5EF4-FFF2-40B4-BE49-F238E27FC236}">
              <a16:creationId xmlns:a16="http://schemas.microsoft.com/office/drawing/2014/main" id="{BEB79B3B-9329-49A1-AE87-806E56AD2B5B}"/>
            </a:ext>
          </a:extLst>
        </xdr:cNvPr>
        <xdr:cNvSpPr/>
      </xdr:nvSpPr>
      <xdr:spPr>
        <a:xfrm>
          <a:off x="21272500" y="1850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154939</xdr:rowOff>
    </xdr:from>
    <xdr:to>
      <xdr:col>107</xdr:col>
      <xdr:colOff>101600</xdr:colOff>
      <xdr:row>108</xdr:row>
      <xdr:rowOff>85089</xdr:rowOff>
    </xdr:to>
    <xdr:sp macro="" textlink="">
      <xdr:nvSpPr>
        <xdr:cNvPr id="382" name="フローチャート: 判断 381">
          <a:extLst>
            <a:ext uri="{FF2B5EF4-FFF2-40B4-BE49-F238E27FC236}">
              <a16:creationId xmlns:a16="http://schemas.microsoft.com/office/drawing/2014/main" id="{7A25C778-DAE8-47BC-9625-59435E53DD47}"/>
            </a:ext>
          </a:extLst>
        </xdr:cNvPr>
        <xdr:cNvSpPr/>
      </xdr:nvSpPr>
      <xdr:spPr>
        <a:xfrm>
          <a:off x="20383500" y="1850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160782</xdr:rowOff>
    </xdr:from>
    <xdr:to>
      <xdr:col>102</xdr:col>
      <xdr:colOff>165100</xdr:colOff>
      <xdr:row>108</xdr:row>
      <xdr:rowOff>90932</xdr:rowOff>
    </xdr:to>
    <xdr:sp macro="" textlink="">
      <xdr:nvSpPr>
        <xdr:cNvPr id="383" name="フローチャート: 判断 382">
          <a:extLst>
            <a:ext uri="{FF2B5EF4-FFF2-40B4-BE49-F238E27FC236}">
              <a16:creationId xmlns:a16="http://schemas.microsoft.com/office/drawing/2014/main" id="{EEA9154F-60EE-41DA-9EDE-EE63E5295363}"/>
            </a:ext>
          </a:extLst>
        </xdr:cNvPr>
        <xdr:cNvSpPr/>
      </xdr:nvSpPr>
      <xdr:spPr>
        <a:xfrm>
          <a:off x="19494500" y="18505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168275</xdr:rowOff>
    </xdr:from>
    <xdr:to>
      <xdr:col>98</xdr:col>
      <xdr:colOff>38100</xdr:colOff>
      <xdr:row>108</xdr:row>
      <xdr:rowOff>98425</xdr:rowOff>
    </xdr:to>
    <xdr:sp macro="" textlink="">
      <xdr:nvSpPr>
        <xdr:cNvPr id="384" name="フローチャート: 判断 383">
          <a:extLst>
            <a:ext uri="{FF2B5EF4-FFF2-40B4-BE49-F238E27FC236}">
              <a16:creationId xmlns:a16="http://schemas.microsoft.com/office/drawing/2014/main" id="{7CDE231A-CA11-4B10-B7FC-B533F30AD811}"/>
            </a:ext>
          </a:extLst>
        </xdr:cNvPr>
        <xdr:cNvSpPr/>
      </xdr:nvSpPr>
      <xdr:spPr>
        <a:xfrm>
          <a:off x="18605500" y="1851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385" name="テキスト ボックス 384">
          <a:extLst>
            <a:ext uri="{FF2B5EF4-FFF2-40B4-BE49-F238E27FC236}">
              <a16:creationId xmlns:a16="http://schemas.microsoft.com/office/drawing/2014/main" id="{3B6345AD-5BC1-4B3B-A20E-5E7C949942F8}"/>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386" name="テキスト ボックス 385">
          <a:extLst>
            <a:ext uri="{FF2B5EF4-FFF2-40B4-BE49-F238E27FC236}">
              <a16:creationId xmlns:a16="http://schemas.microsoft.com/office/drawing/2014/main" id="{27309670-4810-4385-97B6-E13CB2358703}"/>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387" name="テキスト ボックス 386">
          <a:extLst>
            <a:ext uri="{FF2B5EF4-FFF2-40B4-BE49-F238E27FC236}">
              <a16:creationId xmlns:a16="http://schemas.microsoft.com/office/drawing/2014/main" id="{0AEB7925-E05D-4E5E-89D8-48A9B6171D41}"/>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388" name="テキスト ボックス 387">
          <a:extLst>
            <a:ext uri="{FF2B5EF4-FFF2-40B4-BE49-F238E27FC236}">
              <a16:creationId xmlns:a16="http://schemas.microsoft.com/office/drawing/2014/main" id="{94EEFDE1-0A47-4EE2-BC0E-469138FFD99E}"/>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389" name="テキスト ボックス 388">
          <a:extLst>
            <a:ext uri="{FF2B5EF4-FFF2-40B4-BE49-F238E27FC236}">
              <a16:creationId xmlns:a16="http://schemas.microsoft.com/office/drawing/2014/main" id="{863487FD-7F97-45DD-B779-94765D73FA14}"/>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106807</xdr:rowOff>
    </xdr:from>
    <xdr:to>
      <xdr:col>116</xdr:col>
      <xdr:colOff>114300</xdr:colOff>
      <xdr:row>107</xdr:row>
      <xdr:rowOff>36957</xdr:rowOff>
    </xdr:to>
    <xdr:sp macro="" textlink="">
      <xdr:nvSpPr>
        <xdr:cNvPr id="390" name="楕円 389">
          <a:extLst>
            <a:ext uri="{FF2B5EF4-FFF2-40B4-BE49-F238E27FC236}">
              <a16:creationId xmlns:a16="http://schemas.microsoft.com/office/drawing/2014/main" id="{F3F2E407-F6F4-401D-B4DA-A6A670021E8C}"/>
            </a:ext>
          </a:extLst>
        </xdr:cNvPr>
        <xdr:cNvSpPr/>
      </xdr:nvSpPr>
      <xdr:spPr>
        <a:xfrm>
          <a:off x="22110700" y="18280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129684</xdr:rowOff>
    </xdr:from>
    <xdr:ext cx="469744" cy="259045"/>
    <xdr:sp macro="" textlink="">
      <xdr:nvSpPr>
        <xdr:cNvPr id="391" name="【庁舎】&#10;一人当たり面積該当値テキスト">
          <a:extLst>
            <a:ext uri="{FF2B5EF4-FFF2-40B4-BE49-F238E27FC236}">
              <a16:creationId xmlns:a16="http://schemas.microsoft.com/office/drawing/2014/main" id="{071C3E8B-5BAD-40C6-8E40-40662DD6F384}"/>
            </a:ext>
          </a:extLst>
        </xdr:cNvPr>
        <xdr:cNvSpPr txBox="1"/>
      </xdr:nvSpPr>
      <xdr:spPr>
        <a:xfrm>
          <a:off x="22199600" y="18131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130683</xdr:rowOff>
    </xdr:from>
    <xdr:to>
      <xdr:col>112</xdr:col>
      <xdr:colOff>38100</xdr:colOff>
      <xdr:row>107</xdr:row>
      <xdr:rowOff>60833</xdr:rowOff>
    </xdr:to>
    <xdr:sp macro="" textlink="">
      <xdr:nvSpPr>
        <xdr:cNvPr id="392" name="楕円 391">
          <a:extLst>
            <a:ext uri="{FF2B5EF4-FFF2-40B4-BE49-F238E27FC236}">
              <a16:creationId xmlns:a16="http://schemas.microsoft.com/office/drawing/2014/main" id="{A69F4D0C-0D29-4969-B9D4-76FDFAD3D300}"/>
            </a:ext>
          </a:extLst>
        </xdr:cNvPr>
        <xdr:cNvSpPr/>
      </xdr:nvSpPr>
      <xdr:spPr>
        <a:xfrm>
          <a:off x="21272500" y="18304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157607</xdr:rowOff>
    </xdr:from>
    <xdr:to>
      <xdr:col>116</xdr:col>
      <xdr:colOff>63500</xdr:colOff>
      <xdr:row>107</xdr:row>
      <xdr:rowOff>10033</xdr:rowOff>
    </xdr:to>
    <xdr:cxnSp macro="">
      <xdr:nvCxnSpPr>
        <xdr:cNvPr id="393" name="直線コネクタ 392">
          <a:extLst>
            <a:ext uri="{FF2B5EF4-FFF2-40B4-BE49-F238E27FC236}">
              <a16:creationId xmlns:a16="http://schemas.microsoft.com/office/drawing/2014/main" id="{13AB4220-24B2-4E58-8A06-4A4EED29A7D2}"/>
            </a:ext>
          </a:extLst>
        </xdr:cNvPr>
        <xdr:cNvCxnSpPr/>
      </xdr:nvCxnSpPr>
      <xdr:spPr>
        <a:xfrm flipV="1">
          <a:off x="21323300" y="18331307"/>
          <a:ext cx="838200" cy="23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146431</xdr:rowOff>
    </xdr:from>
    <xdr:to>
      <xdr:col>107</xdr:col>
      <xdr:colOff>101600</xdr:colOff>
      <xdr:row>107</xdr:row>
      <xdr:rowOff>76581</xdr:rowOff>
    </xdr:to>
    <xdr:sp macro="" textlink="">
      <xdr:nvSpPr>
        <xdr:cNvPr id="394" name="楕円 393">
          <a:extLst>
            <a:ext uri="{FF2B5EF4-FFF2-40B4-BE49-F238E27FC236}">
              <a16:creationId xmlns:a16="http://schemas.microsoft.com/office/drawing/2014/main" id="{031BCA23-3542-419F-878B-DD3EFBF01413}"/>
            </a:ext>
          </a:extLst>
        </xdr:cNvPr>
        <xdr:cNvSpPr/>
      </xdr:nvSpPr>
      <xdr:spPr>
        <a:xfrm>
          <a:off x="20383500" y="1832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10033</xdr:rowOff>
    </xdr:from>
    <xdr:to>
      <xdr:col>111</xdr:col>
      <xdr:colOff>177800</xdr:colOff>
      <xdr:row>107</xdr:row>
      <xdr:rowOff>25781</xdr:rowOff>
    </xdr:to>
    <xdr:cxnSp macro="">
      <xdr:nvCxnSpPr>
        <xdr:cNvPr id="395" name="直線コネクタ 394">
          <a:extLst>
            <a:ext uri="{FF2B5EF4-FFF2-40B4-BE49-F238E27FC236}">
              <a16:creationId xmlns:a16="http://schemas.microsoft.com/office/drawing/2014/main" id="{F279D9F7-29F1-4158-8925-202FE90572DD}"/>
            </a:ext>
          </a:extLst>
        </xdr:cNvPr>
        <xdr:cNvCxnSpPr/>
      </xdr:nvCxnSpPr>
      <xdr:spPr>
        <a:xfrm flipV="1">
          <a:off x="20434300" y="18355183"/>
          <a:ext cx="889000" cy="15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155448</xdr:rowOff>
    </xdr:from>
    <xdr:to>
      <xdr:col>102</xdr:col>
      <xdr:colOff>165100</xdr:colOff>
      <xdr:row>107</xdr:row>
      <xdr:rowOff>85598</xdr:rowOff>
    </xdr:to>
    <xdr:sp macro="" textlink="">
      <xdr:nvSpPr>
        <xdr:cNvPr id="396" name="楕円 395">
          <a:extLst>
            <a:ext uri="{FF2B5EF4-FFF2-40B4-BE49-F238E27FC236}">
              <a16:creationId xmlns:a16="http://schemas.microsoft.com/office/drawing/2014/main" id="{7FBDC495-7341-42E0-8122-0F839F91685E}"/>
            </a:ext>
          </a:extLst>
        </xdr:cNvPr>
        <xdr:cNvSpPr/>
      </xdr:nvSpPr>
      <xdr:spPr>
        <a:xfrm>
          <a:off x="19494500" y="1832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25781</xdr:rowOff>
    </xdr:from>
    <xdr:to>
      <xdr:col>107</xdr:col>
      <xdr:colOff>50800</xdr:colOff>
      <xdr:row>107</xdr:row>
      <xdr:rowOff>34798</xdr:rowOff>
    </xdr:to>
    <xdr:cxnSp macro="">
      <xdr:nvCxnSpPr>
        <xdr:cNvPr id="397" name="直線コネクタ 396">
          <a:extLst>
            <a:ext uri="{FF2B5EF4-FFF2-40B4-BE49-F238E27FC236}">
              <a16:creationId xmlns:a16="http://schemas.microsoft.com/office/drawing/2014/main" id="{8E762E39-4B96-4BCC-98E5-E1FFBA0C5029}"/>
            </a:ext>
          </a:extLst>
        </xdr:cNvPr>
        <xdr:cNvCxnSpPr/>
      </xdr:nvCxnSpPr>
      <xdr:spPr>
        <a:xfrm flipV="1">
          <a:off x="19545300" y="18370931"/>
          <a:ext cx="889000" cy="9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79139</xdr:rowOff>
    </xdr:from>
    <xdr:ext cx="469744" cy="259045"/>
    <xdr:sp macro="" textlink="">
      <xdr:nvSpPr>
        <xdr:cNvPr id="398" name="n_1aveValue【庁舎】&#10;一人当たり面積">
          <a:extLst>
            <a:ext uri="{FF2B5EF4-FFF2-40B4-BE49-F238E27FC236}">
              <a16:creationId xmlns:a16="http://schemas.microsoft.com/office/drawing/2014/main" id="{A5ECB409-9AD0-4AA8-AE58-E2EBBDA8F019}"/>
            </a:ext>
          </a:extLst>
        </xdr:cNvPr>
        <xdr:cNvSpPr txBox="1"/>
      </xdr:nvSpPr>
      <xdr:spPr>
        <a:xfrm>
          <a:off x="21075727" y="18595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76216</xdr:rowOff>
    </xdr:from>
    <xdr:ext cx="469744" cy="259045"/>
    <xdr:sp macro="" textlink="">
      <xdr:nvSpPr>
        <xdr:cNvPr id="399" name="n_2aveValue【庁舎】&#10;一人当たり面積">
          <a:extLst>
            <a:ext uri="{FF2B5EF4-FFF2-40B4-BE49-F238E27FC236}">
              <a16:creationId xmlns:a16="http://schemas.microsoft.com/office/drawing/2014/main" id="{6B490C6C-C98F-46DF-A9A5-24A873B38833}"/>
            </a:ext>
          </a:extLst>
        </xdr:cNvPr>
        <xdr:cNvSpPr txBox="1"/>
      </xdr:nvSpPr>
      <xdr:spPr>
        <a:xfrm>
          <a:off x="20199427" y="18592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82059</xdr:rowOff>
    </xdr:from>
    <xdr:ext cx="469744" cy="259045"/>
    <xdr:sp macro="" textlink="">
      <xdr:nvSpPr>
        <xdr:cNvPr id="400" name="n_3aveValue【庁舎】&#10;一人当たり面積">
          <a:extLst>
            <a:ext uri="{FF2B5EF4-FFF2-40B4-BE49-F238E27FC236}">
              <a16:creationId xmlns:a16="http://schemas.microsoft.com/office/drawing/2014/main" id="{B2588DBE-7577-4E96-BAE3-DB33E468A50A}"/>
            </a:ext>
          </a:extLst>
        </xdr:cNvPr>
        <xdr:cNvSpPr txBox="1"/>
      </xdr:nvSpPr>
      <xdr:spPr>
        <a:xfrm>
          <a:off x="19310427" y="18598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114952</xdr:rowOff>
    </xdr:from>
    <xdr:ext cx="469744" cy="259045"/>
    <xdr:sp macro="" textlink="">
      <xdr:nvSpPr>
        <xdr:cNvPr id="401" name="n_4aveValue【庁舎】&#10;一人当たり面積">
          <a:extLst>
            <a:ext uri="{FF2B5EF4-FFF2-40B4-BE49-F238E27FC236}">
              <a16:creationId xmlns:a16="http://schemas.microsoft.com/office/drawing/2014/main" id="{6658459A-8E64-43D1-B65F-B54B045879B8}"/>
            </a:ext>
          </a:extLst>
        </xdr:cNvPr>
        <xdr:cNvSpPr txBox="1"/>
      </xdr:nvSpPr>
      <xdr:spPr>
        <a:xfrm>
          <a:off x="18421427" y="18288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77360</xdr:rowOff>
    </xdr:from>
    <xdr:ext cx="469744" cy="259045"/>
    <xdr:sp macro="" textlink="">
      <xdr:nvSpPr>
        <xdr:cNvPr id="402" name="n_1mainValue【庁舎】&#10;一人当たり面積">
          <a:extLst>
            <a:ext uri="{FF2B5EF4-FFF2-40B4-BE49-F238E27FC236}">
              <a16:creationId xmlns:a16="http://schemas.microsoft.com/office/drawing/2014/main" id="{32895EEF-12A6-42F6-BE1F-78B03E44B3CD}"/>
            </a:ext>
          </a:extLst>
        </xdr:cNvPr>
        <xdr:cNvSpPr txBox="1"/>
      </xdr:nvSpPr>
      <xdr:spPr>
        <a:xfrm>
          <a:off x="21075727" y="18079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93108</xdr:rowOff>
    </xdr:from>
    <xdr:ext cx="469744" cy="259045"/>
    <xdr:sp macro="" textlink="">
      <xdr:nvSpPr>
        <xdr:cNvPr id="403" name="n_2mainValue【庁舎】&#10;一人当たり面積">
          <a:extLst>
            <a:ext uri="{FF2B5EF4-FFF2-40B4-BE49-F238E27FC236}">
              <a16:creationId xmlns:a16="http://schemas.microsoft.com/office/drawing/2014/main" id="{208A7C7C-9BAC-4789-8DA6-F88BA420EEB2}"/>
            </a:ext>
          </a:extLst>
        </xdr:cNvPr>
        <xdr:cNvSpPr txBox="1"/>
      </xdr:nvSpPr>
      <xdr:spPr>
        <a:xfrm>
          <a:off x="20199427" y="18095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102125</xdr:rowOff>
    </xdr:from>
    <xdr:ext cx="469744" cy="259045"/>
    <xdr:sp macro="" textlink="">
      <xdr:nvSpPr>
        <xdr:cNvPr id="404" name="n_3mainValue【庁舎】&#10;一人当たり面積">
          <a:extLst>
            <a:ext uri="{FF2B5EF4-FFF2-40B4-BE49-F238E27FC236}">
              <a16:creationId xmlns:a16="http://schemas.microsoft.com/office/drawing/2014/main" id="{7FB16F90-8189-4CFB-87F6-870D1BDCD0C9}"/>
            </a:ext>
          </a:extLst>
        </xdr:cNvPr>
        <xdr:cNvSpPr txBox="1"/>
      </xdr:nvSpPr>
      <xdr:spPr>
        <a:xfrm>
          <a:off x="19310427" y="18104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405" name="正方形/長方形 404">
          <a:extLst>
            <a:ext uri="{FF2B5EF4-FFF2-40B4-BE49-F238E27FC236}">
              <a16:creationId xmlns:a16="http://schemas.microsoft.com/office/drawing/2014/main" id="{2A84D503-D524-4853-8816-46061C113EF2}"/>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06" name="正方形/長方形 405">
          <a:extLst>
            <a:ext uri="{FF2B5EF4-FFF2-40B4-BE49-F238E27FC236}">
              <a16:creationId xmlns:a16="http://schemas.microsoft.com/office/drawing/2014/main" id="{5E8EEC74-2B68-4153-A059-E8613E1B6A36}"/>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407" name="テキスト ボックス 406">
          <a:extLst>
            <a:ext uri="{FF2B5EF4-FFF2-40B4-BE49-F238E27FC236}">
              <a16:creationId xmlns:a16="http://schemas.microsoft.com/office/drawing/2014/main" id="{DA6F61E2-4360-43B4-A119-CC64E747FF25}"/>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人口密度が少ないこと、また人口が減少傾向にあり、人口自体が著しく少ないこと等から、施設の一人当たり面積は類似団体と比較しても高い数値となっている。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庁舎について、減価償却率が</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％に達しており、かなり老朽化しているものの、財政的な課題を抱えており対処できていないため、早めに実現可能な対策を講じる必要がある。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1590931</v>
      </c>
      <c r="BO4" s="431"/>
      <c r="BP4" s="431"/>
      <c r="BQ4" s="431"/>
      <c r="BR4" s="431"/>
      <c r="BS4" s="431"/>
      <c r="BT4" s="431"/>
      <c r="BU4" s="432"/>
      <c r="BV4" s="430">
        <v>1632263</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3.3</v>
      </c>
      <c r="CU4" s="437"/>
      <c r="CV4" s="437"/>
      <c r="CW4" s="437"/>
      <c r="CX4" s="437"/>
      <c r="CY4" s="437"/>
      <c r="CZ4" s="437"/>
      <c r="DA4" s="438"/>
      <c r="DB4" s="436">
        <v>3.4</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1547119</v>
      </c>
      <c r="BO5" s="468"/>
      <c r="BP5" s="468"/>
      <c r="BQ5" s="468"/>
      <c r="BR5" s="468"/>
      <c r="BS5" s="468"/>
      <c r="BT5" s="468"/>
      <c r="BU5" s="469"/>
      <c r="BV5" s="467">
        <v>1516303</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99.7</v>
      </c>
      <c r="CU5" s="465"/>
      <c r="CV5" s="465"/>
      <c r="CW5" s="465"/>
      <c r="CX5" s="465"/>
      <c r="CY5" s="465"/>
      <c r="CZ5" s="465"/>
      <c r="DA5" s="466"/>
      <c r="DB5" s="464">
        <v>99.9</v>
      </c>
      <c r="DC5" s="465"/>
      <c r="DD5" s="465"/>
      <c r="DE5" s="465"/>
      <c r="DF5" s="465"/>
      <c r="DG5" s="465"/>
      <c r="DH5" s="465"/>
      <c r="DI5" s="466"/>
      <c r="DJ5" s="186"/>
      <c r="DK5" s="186"/>
      <c r="DL5" s="186"/>
      <c r="DM5" s="186"/>
      <c r="DN5" s="186"/>
      <c r="DO5" s="186"/>
    </row>
    <row r="6" spans="1:119" ht="18.75" customHeight="1" x14ac:dyDescent="0.15">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102</v>
      </c>
      <c r="AV6" s="500"/>
      <c r="AW6" s="500"/>
      <c r="AX6" s="500"/>
      <c r="AY6" s="501" t="s">
        <v>103</v>
      </c>
      <c r="AZ6" s="502"/>
      <c r="BA6" s="502"/>
      <c r="BB6" s="502"/>
      <c r="BC6" s="502"/>
      <c r="BD6" s="502"/>
      <c r="BE6" s="502"/>
      <c r="BF6" s="502"/>
      <c r="BG6" s="502"/>
      <c r="BH6" s="502"/>
      <c r="BI6" s="502"/>
      <c r="BJ6" s="502"/>
      <c r="BK6" s="502"/>
      <c r="BL6" s="502"/>
      <c r="BM6" s="503"/>
      <c r="BN6" s="467">
        <v>43812</v>
      </c>
      <c r="BO6" s="468"/>
      <c r="BP6" s="468"/>
      <c r="BQ6" s="468"/>
      <c r="BR6" s="468"/>
      <c r="BS6" s="468"/>
      <c r="BT6" s="468"/>
      <c r="BU6" s="469"/>
      <c r="BV6" s="467">
        <v>115960</v>
      </c>
      <c r="BW6" s="468"/>
      <c r="BX6" s="468"/>
      <c r="BY6" s="468"/>
      <c r="BZ6" s="468"/>
      <c r="CA6" s="468"/>
      <c r="CB6" s="468"/>
      <c r="CC6" s="469"/>
      <c r="CD6" s="470" t="s">
        <v>104</v>
      </c>
      <c r="CE6" s="471"/>
      <c r="CF6" s="471"/>
      <c r="CG6" s="471"/>
      <c r="CH6" s="471"/>
      <c r="CI6" s="471"/>
      <c r="CJ6" s="471"/>
      <c r="CK6" s="471"/>
      <c r="CL6" s="471"/>
      <c r="CM6" s="471"/>
      <c r="CN6" s="471"/>
      <c r="CO6" s="471"/>
      <c r="CP6" s="471"/>
      <c r="CQ6" s="471"/>
      <c r="CR6" s="471"/>
      <c r="CS6" s="472"/>
      <c r="CT6" s="504">
        <v>102.2</v>
      </c>
      <c r="CU6" s="505"/>
      <c r="CV6" s="505"/>
      <c r="CW6" s="505"/>
      <c r="CX6" s="505"/>
      <c r="CY6" s="505"/>
      <c r="CZ6" s="505"/>
      <c r="DA6" s="506"/>
      <c r="DB6" s="504">
        <v>103.5</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105</v>
      </c>
      <c r="AN7" s="497"/>
      <c r="AO7" s="497"/>
      <c r="AP7" s="497"/>
      <c r="AQ7" s="497"/>
      <c r="AR7" s="497"/>
      <c r="AS7" s="497"/>
      <c r="AT7" s="498"/>
      <c r="AU7" s="499" t="s">
        <v>94</v>
      </c>
      <c r="AV7" s="500"/>
      <c r="AW7" s="500"/>
      <c r="AX7" s="500"/>
      <c r="AY7" s="501" t="s">
        <v>106</v>
      </c>
      <c r="AZ7" s="502"/>
      <c r="BA7" s="502"/>
      <c r="BB7" s="502"/>
      <c r="BC7" s="502"/>
      <c r="BD7" s="502"/>
      <c r="BE7" s="502"/>
      <c r="BF7" s="502"/>
      <c r="BG7" s="502"/>
      <c r="BH7" s="502"/>
      <c r="BI7" s="502"/>
      <c r="BJ7" s="502"/>
      <c r="BK7" s="502"/>
      <c r="BL7" s="502"/>
      <c r="BM7" s="503"/>
      <c r="BN7" s="467">
        <v>18592</v>
      </c>
      <c r="BO7" s="468"/>
      <c r="BP7" s="468"/>
      <c r="BQ7" s="468"/>
      <c r="BR7" s="468"/>
      <c r="BS7" s="468"/>
      <c r="BT7" s="468"/>
      <c r="BU7" s="469"/>
      <c r="BV7" s="467">
        <v>90646</v>
      </c>
      <c r="BW7" s="468"/>
      <c r="BX7" s="468"/>
      <c r="BY7" s="468"/>
      <c r="BZ7" s="468"/>
      <c r="CA7" s="468"/>
      <c r="CB7" s="468"/>
      <c r="CC7" s="469"/>
      <c r="CD7" s="470" t="s">
        <v>107</v>
      </c>
      <c r="CE7" s="471"/>
      <c r="CF7" s="471"/>
      <c r="CG7" s="471"/>
      <c r="CH7" s="471"/>
      <c r="CI7" s="471"/>
      <c r="CJ7" s="471"/>
      <c r="CK7" s="471"/>
      <c r="CL7" s="471"/>
      <c r="CM7" s="471"/>
      <c r="CN7" s="471"/>
      <c r="CO7" s="471"/>
      <c r="CP7" s="471"/>
      <c r="CQ7" s="471"/>
      <c r="CR7" s="471"/>
      <c r="CS7" s="472"/>
      <c r="CT7" s="467">
        <v>758711</v>
      </c>
      <c r="CU7" s="468"/>
      <c r="CV7" s="468"/>
      <c r="CW7" s="468"/>
      <c r="CX7" s="468"/>
      <c r="CY7" s="468"/>
      <c r="CZ7" s="468"/>
      <c r="DA7" s="469"/>
      <c r="DB7" s="467">
        <v>738828</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108</v>
      </c>
      <c r="AN8" s="497"/>
      <c r="AO8" s="497"/>
      <c r="AP8" s="497"/>
      <c r="AQ8" s="497"/>
      <c r="AR8" s="497"/>
      <c r="AS8" s="497"/>
      <c r="AT8" s="498"/>
      <c r="AU8" s="499" t="s">
        <v>109</v>
      </c>
      <c r="AV8" s="500"/>
      <c r="AW8" s="500"/>
      <c r="AX8" s="500"/>
      <c r="AY8" s="501" t="s">
        <v>110</v>
      </c>
      <c r="AZ8" s="502"/>
      <c r="BA8" s="502"/>
      <c r="BB8" s="502"/>
      <c r="BC8" s="502"/>
      <c r="BD8" s="502"/>
      <c r="BE8" s="502"/>
      <c r="BF8" s="502"/>
      <c r="BG8" s="502"/>
      <c r="BH8" s="502"/>
      <c r="BI8" s="502"/>
      <c r="BJ8" s="502"/>
      <c r="BK8" s="502"/>
      <c r="BL8" s="502"/>
      <c r="BM8" s="503"/>
      <c r="BN8" s="467">
        <v>25220</v>
      </c>
      <c r="BO8" s="468"/>
      <c r="BP8" s="468"/>
      <c r="BQ8" s="468"/>
      <c r="BR8" s="468"/>
      <c r="BS8" s="468"/>
      <c r="BT8" s="468"/>
      <c r="BU8" s="469"/>
      <c r="BV8" s="467">
        <v>25314</v>
      </c>
      <c r="BW8" s="468"/>
      <c r="BX8" s="468"/>
      <c r="BY8" s="468"/>
      <c r="BZ8" s="468"/>
      <c r="CA8" s="468"/>
      <c r="CB8" s="468"/>
      <c r="CC8" s="469"/>
      <c r="CD8" s="470" t="s">
        <v>111</v>
      </c>
      <c r="CE8" s="471"/>
      <c r="CF8" s="471"/>
      <c r="CG8" s="471"/>
      <c r="CH8" s="471"/>
      <c r="CI8" s="471"/>
      <c r="CJ8" s="471"/>
      <c r="CK8" s="471"/>
      <c r="CL8" s="471"/>
      <c r="CM8" s="471"/>
      <c r="CN8" s="471"/>
      <c r="CO8" s="471"/>
      <c r="CP8" s="471"/>
      <c r="CQ8" s="471"/>
      <c r="CR8" s="471"/>
      <c r="CS8" s="472"/>
      <c r="CT8" s="507">
        <v>0.11</v>
      </c>
      <c r="CU8" s="508"/>
      <c r="CV8" s="508"/>
      <c r="CW8" s="508"/>
      <c r="CX8" s="508"/>
      <c r="CY8" s="508"/>
      <c r="CZ8" s="508"/>
      <c r="DA8" s="509"/>
      <c r="DB8" s="507">
        <v>0.1</v>
      </c>
      <c r="DC8" s="508"/>
      <c r="DD8" s="508"/>
      <c r="DE8" s="508"/>
      <c r="DF8" s="508"/>
      <c r="DG8" s="508"/>
      <c r="DH8" s="508"/>
      <c r="DI8" s="509"/>
      <c r="DJ8" s="186"/>
      <c r="DK8" s="186"/>
      <c r="DL8" s="186"/>
      <c r="DM8" s="186"/>
      <c r="DN8" s="186"/>
      <c r="DO8" s="186"/>
    </row>
    <row r="9" spans="1:119" ht="18.75" customHeight="1" thickBot="1" x14ac:dyDescent="0.2">
      <c r="A9" s="187"/>
      <c r="B9" s="461" t="s">
        <v>112</v>
      </c>
      <c r="C9" s="462"/>
      <c r="D9" s="462"/>
      <c r="E9" s="462"/>
      <c r="F9" s="462"/>
      <c r="G9" s="462"/>
      <c r="H9" s="462"/>
      <c r="I9" s="462"/>
      <c r="J9" s="462"/>
      <c r="K9" s="510"/>
      <c r="L9" s="511" t="s">
        <v>113</v>
      </c>
      <c r="M9" s="512"/>
      <c r="N9" s="512"/>
      <c r="O9" s="512"/>
      <c r="P9" s="512"/>
      <c r="Q9" s="513"/>
      <c r="R9" s="514">
        <v>449</v>
      </c>
      <c r="S9" s="515"/>
      <c r="T9" s="515"/>
      <c r="U9" s="515"/>
      <c r="V9" s="516"/>
      <c r="W9" s="424" t="s">
        <v>114</v>
      </c>
      <c r="X9" s="425"/>
      <c r="Y9" s="425"/>
      <c r="Z9" s="425"/>
      <c r="AA9" s="425"/>
      <c r="AB9" s="425"/>
      <c r="AC9" s="425"/>
      <c r="AD9" s="425"/>
      <c r="AE9" s="425"/>
      <c r="AF9" s="425"/>
      <c r="AG9" s="425"/>
      <c r="AH9" s="425"/>
      <c r="AI9" s="425"/>
      <c r="AJ9" s="425"/>
      <c r="AK9" s="425"/>
      <c r="AL9" s="426"/>
      <c r="AM9" s="496" t="s">
        <v>115</v>
      </c>
      <c r="AN9" s="497"/>
      <c r="AO9" s="497"/>
      <c r="AP9" s="497"/>
      <c r="AQ9" s="497"/>
      <c r="AR9" s="497"/>
      <c r="AS9" s="497"/>
      <c r="AT9" s="498"/>
      <c r="AU9" s="499" t="s">
        <v>102</v>
      </c>
      <c r="AV9" s="500"/>
      <c r="AW9" s="500"/>
      <c r="AX9" s="500"/>
      <c r="AY9" s="501" t="s">
        <v>116</v>
      </c>
      <c r="AZ9" s="502"/>
      <c r="BA9" s="502"/>
      <c r="BB9" s="502"/>
      <c r="BC9" s="502"/>
      <c r="BD9" s="502"/>
      <c r="BE9" s="502"/>
      <c r="BF9" s="502"/>
      <c r="BG9" s="502"/>
      <c r="BH9" s="502"/>
      <c r="BI9" s="502"/>
      <c r="BJ9" s="502"/>
      <c r="BK9" s="502"/>
      <c r="BL9" s="502"/>
      <c r="BM9" s="503"/>
      <c r="BN9" s="467">
        <v>-94</v>
      </c>
      <c r="BO9" s="468"/>
      <c r="BP9" s="468"/>
      <c r="BQ9" s="468"/>
      <c r="BR9" s="468"/>
      <c r="BS9" s="468"/>
      <c r="BT9" s="468"/>
      <c r="BU9" s="469"/>
      <c r="BV9" s="467">
        <v>-31879</v>
      </c>
      <c r="BW9" s="468"/>
      <c r="BX9" s="468"/>
      <c r="BY9" s="468"/>
      <c r="BZ9" s="468"/>
      <c r="CA9" s="468"/>
      <c r="CB9" s="468"/>
      <c r="CC9" s="469"/>
      <c r="CD9" s="470" t="s">
        <v>117</v>
      </c>
      <c r="CE9" s="471"/>
      <c r="CF9" s="471"/>
      <c r="CG9" s="471"/>
      <c r="CH9" s="471"/>
      <c r="CI9" s="471"/>
      <c r="CJ9" s="471"/>
      <c r="CK9" s="471"/>
      <c r="CL9" s="471"/>
      <c r="CM9" s="471"/>
      <c r="CN9" s="471"/>
      <c r="CO9" s="471"/>
      <c r="CP9" s="471"/>
      <c r="CQ9" s="471"/>
      <c r="CR9" s="471"/>
      <c r="CS9" s="472"/>
      <c r="CT9" s="464">
        <v>24.6</v>
      </c>
      <c r="CU9" s="465"/>
      <c r="CV9" s="465"/>
      <c r="CW9" s="465"/>
      <c r="CX9" s="465"/>
      <c r="CY9" s="465"/>
      <c r="CZ9" s="465"/>
      <c r="DA9" s="466"/>
      <c r="DB9" s="464">
        <v>20.8</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118</v>
      </c>
      <c r="M10" s="497"/>
      <c r="N10" s="497"/>
      <c r="O10" s="497"/>
      <c r="P10" s="497"/>
      <c r="Q10" s="498"/>
      <c r="R10" s="518">
        <v>524</v>
      </c>
      <c r="S10" s="519"/>
      <c r="T10" s="519"/>
      <c r="U10" s="519"/>
      <c r="V10" s="520"/>
      <c r="W10" s="455"/>
      <c r="X10" s="456"/>
      <c r="Y10" s="456"/>
      <c r="Z10" s="456"/>
      <c r="AA10" s="456"/>
      <c r="AB10" s="456"/>
      <c r="AC10" s="456"/>
      <c r="AD10" s="456"/>
      <c r="AE10" s="456"/>
      <c r="AF10" s="456"/>
      <c r="AG10" s="456"/>
      <c r="AH10" s="456"/>
      <c r="AI10" s="456"/>
      <c r="AJ10" s="456"/>
      <c r="AK10" s="456"/>
      <c r="AL10" s="459"/>
      <c r="AM10" s="496" t="s">
        <v>119</v>
      </c>
      <c r="AN10" s="497"/>
      <c r="AO10" s="497"/>
      <c r="AP10" s="497"/>
      <c r="AQ10" s="497"/>
      <c r="AR10" s="497"/>
      <c r="AS10" s="497"/>
      <c r="AT10" s="498"/>
      <c r="AU10" s="499" t="s">
        <v>109</v>
      </c>
      <c r="AV10" s="500"/>
      <c r="AW10" s="500"/>
      <c r="AX10" s="500"/>
      <c r="AY10" s="501" t="s">
        <v>120</v>
      </c>
      <c r="AZ10" s="502"/>
      <c r="BA10" s="502"/>
      <c r="BB10" s="502"/>
      <c r="BC10" s="502"/>
      <c r="BD10" s="502"/>
      <c r="BE10" s="502"/>
      <c r="BF10" s="502"/>
      <c r="BG10" s="502"/>
      <c r="BH10" s="502"/>
      <c r="BI10" s="502"/>
      <c r="BJ10" s="502"/>
      <c r="BK10" s="502"/>
      <c r="BL10" s="502"/>
      <c r="BM10" s="503"/>
      <c r="BN10" s="467">
        <v>5</v>
      </c>
      <c r="BO10" s="468"/>
      <c r="BP10" s="468"/>
      <c r="BQ10" s="468"/>
      <c r="BR10" s="468"/>
      <c r="BS10" s="468"/>
      <c r="BT10" s="468"/>
      <c r="BU10" s="469"/>
      <c r="BV10" s="467">
        <v>7</v>
      </c>
      <c r="BW10" s="468"/>
      <c r="BX10" s="468"/>
      <c r="BY10" s="468"/>
      <c r="BZ10" s="468"/>
      <c r="CA10" s="468"/>
      <c r="CB10" s="468"/>
      <c r="CC10" s="469"/>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122</v>
      </c>
      <c r="M11" s="522"/>
      <c r="N11" s="522"/>
      <c r="O11" s="522"/>
      <c r="P11" s="522"/>
      <c r="Q11" s="523"/>
      <c r="R11" s="524" t="s">
        <v>123</v>
      </c>
      <c r="S11" s="525"/>
      <c r="T11" s="525"/>
      <c r="U11" s="525"/>
      <c r="V11" s="526"/>
      <c r="W11" s="455"/>
      <c r="X11" s="456"/>
      <c r="Y11" s="456"/>
      <c r="Z11" s="456"/>
      <c r="AA11" s="456"/>
      <c r="AB11" s="456"/>
      <c r="AC11" s="456"/>
      <c r="AD11" s="456"/>
      <c r="AE11" s="456"/>
      <c r="AF11" s="456"/>
      <c r="AG11" s="456"/>
      <c r="AH11" s="456"/>
      <c r="AI11" s="456"/>
      <c r="AJ11" s="456"/>
      <c r="AK11" s="456"/>
      <c r="AL11" s="459"/>
      <c r="AM11" s="496" t="s">
        <v>124</v>
      </c>
      <c r="AN11" s="497"/>
      <c r="AO11" s="497"/>
      <c r="AP11" s="497"/>
      <c r="AQ11" s="497"/>
      <c r="AR11" s="497"/>
      <c r="AS11" s="497"/>
      <c r="AT11" s="498"/>
      <c r="AU11" s="499" t="s">
        <v>125</v>
      </c>
      <c r="AV11" s="500"/>
      <c r="AW11" s="500"/>
      <c r="AX11" s="500"/>
      <c r="AY11" s="501" t="s">
        <v>126</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127</v>
      </c>
      <c r="CE11" s="471"/>
      <c r="CF11" s="471"/>
      <c r="CG11" s="471"/>
      <c r="CH11" s="471"/>
      <c r="CI11" s="471"/>
      <c r="CJ11" s="471"/>
      <c r="CK11" s="471"/>
      <c r="CL11" s="471"/>
      <c r="CM11" s="471"/>
      <c r="CN11" s="471"/>
      <c r="CO11" s="471"/>
      <c r="CP11" s="471"/>
      <c r="CQ11" s="471"/>
      <c r="CR11" s="471"/>
      <c r="CS11" s="472"/>
      <c r="CT11" s="507" t="s">
        <v>128</v>
      </c>
      <c r="CU11" s="508"/>
      <c r="CV11" s="508"/>
      <c r="CW11" s="508"/>
      <c r="CX11" s="508"/>
      <c r="CY11" s="508"/>
      <c r="CZ11" s="508"/>
      <c r="DA11" s="509"/>
      <c r="DB11" s="507" t="s">
        <v>129</v>
      </c>
      <c r="DC11" s="508"/>
      <c r="DD11" s="508"/>
      <c r="DE11" s="508"/>
      <c r="DF11" s="508"/>
      <c r="DG11" s="508"/>
      <c r="DH11" s="508"/>
      <c r="DI11" s="509"/>
      <c r="DJ11" s="186"/>
      <c r="DK11" s="186"/>
      <c r="DL11" s="186"/>
      <c r="DM11" s="186"/>
      <c r="DN11" s="186"/>
      <c r="DO11" s="186"/>
    </row>
    <row r="12" spans="1:119" ht="18.75" customHeight="1" x14ac:dyDescent="0.15">
      <c r="A12" s="187"/>
      <c r="B12" s="527" t="s">
        <v>130</v>
      </c>
      <c r="C12" s="528"/>
      <c r="D12" s="528"/>
      <c r="E12" s="528"/>
      <c r="F12" s="528"/>
      <c r="G12" s="528"/>
      <c r="H12" s="528"/>
      <c r="I12" s="528"/>
      <c r="J12" s="528"/>
      <c r="K12" s="529"/>
      <c r="L12" s="536" t="s">
        <v>131</v>
      </c>
      <c r="M12" s="537"/>
      <c r="N12" s="537"/>
      <c r="O12" s="537"/>
      <c r="P12" s="537"/>
      <c r="Q12" s="538"/>
      <c r="R12" s="539">
        <v>369</v>
      </c>
      <c r="S12" s="540"/>
      <c r="T12" s="540"/>
      <c r="U12" s="540"/>
      <c r="V12" s="541"/>
      <c r="W12" s="542" t="s">
        <v>1</v>
      </c>
      <c r="X12" s="500"/>
      <c r="Y12" s="500"/>
      <c r="Z12" s="500"/>
      <c r="AA12" s="500"/>
      <c r="AB12" s="543"/>
      <c r="AC12" s="544" t="s">
        <v>132</v>
      </c>
      <c r="AD12" s="545"/>
      <c r="AE12" s="545"/>
      <c r="AF12" s="545"/>
      <c r="AG12" s="546"/>
      <c r="AH12" s="544" t="s">
        <v>133</v>
      </c>
      <c r="AI12" s="545"/>
      <c r="AJ12" s="545"/>
      <c r="AK12" s="545"/>
      <c r="AL12" s="547"/>
      <c r="AM12" s="496" t="s">
        <v>134</v>
      </c>
      <c r="AN12" s="497"/>
      <c r="AO12" s="497"/>
      <c r="AP12" s="497"/>
      <c r="AQ12" s="497"/>
      <c r="AR12" s="497"/>
      <c r="AS12" s="497"/>
      <c r="AT12" s="498"/>
      <c r="AU12" s="499" t="s">
        <v>102</v>
      </c>
      <c r="AV12" s="500"/>
      <c r="AW12" s="500"/>
      <c r="AX12" s="500"/>
      <c r="AY12" s="501" t="s">
        <v>135</v>
      </c>
      <c r="AZ12" s="502"/>
      <c r="BA12" s="502"/>
      <c r="BB12" s="502"/>
      <c r="BC12" s="502"/>
      <c r="BD12" s="502"/>
      <c r="BE12" s="502"/>
      <c r="BF12" s="502"/>
      <c r="BG12" s="502"/>
      <c r="BH12" s="502"/>
      <c r="BI12" s="502"/>
      <c r="BJ12" s="502"/>
      <c r="BK12" s="502"/>
      <c r="BL12" s="502"/>
      <c r="BM12" s="503"/>
      <c r="BN12" s="467">
        <v>30000</v>
      </c>
      <c r="BO12" s="468"/>
      <c r="BP12" s="468"/>
      <c r="BQ12" s="468"/>
      <c r="BR12" s="468"/>
      <c r="BS12" s="468"/>
      <c r="BT12" s="468"/>
      <c r="BU12" s="469"/>
      <c r="BV12" s="467">
        <v>120000</v>
      </c>
      <c r="BW12" s="468"/>
      <c r="BX12" s="468"/>
      <c r="BY12" s="468"/>
      <c r="BZ12" s="468"/>
      <c r="CA12" s="468"/>
      <c r="CB12" s="468"/>
      <c r="CC12" s="469"/>
      <c r="CD12" s="470" t="s">
        <v>136</v>
      </c>
      <c r="CE12" s="471"/>
      <c r="CF12" s="471"/>
      <c r="CG12" s="471"/>
      <c r="CH12" s="471"/>
      <c r="CI12" s="471"/>
      <c r="CJ12" s="471"/>
      <c r="CK12" s="471"/>
      <c r="CL12" s="471"/>
      <c r="CM12" s="471"/>
      <c r="CN12" s="471"/>
      <c r="CO12" s="471"/>
      <c r="CP12" s="471"/>
      <c r="CQ12" s="471"/>
      <c r="CR12" s="471"/>
      <c r="CS12" s="472"/>
      <c r="CT12" s="507" t="s">
        <v>128</v>
      </c>
      <c r="CU12" s="508"/>
      <c r="CV12" s="508"/>
      <c r="CW12" s="508"/>
      <c r="CX12" s="508"/>
      <c r="CY12" s="508"/>
      <c r="CZ12" s="508"/>
      <c r="DA12" s="509"/>
      <c r="DB12" s="507" t="s">
        <v>128</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137</v>
      </c>
      <c r="N13" s="559"/>
      <c r="O13" s="559"/>
      <c r="P13" s="559"/>
      <c r="Q13" s="560"/>
      <c r="R13" s="551">
        <v>365</v>
      </c>
      <c r="S13" s="552"/>
      <c r="T13" s="552"/>
      <c r="U13" s="552"/>
      <c r="V13" s="553"/>
      <c r="W13" s="483" t="s">
        <v>138</v>
      </c>
      <c r="X13" s="484"/>
      <c r="Y13" s="484"/>
      <c r="Z13" s="484"/>
      <c r="AA13" s="484"/>
      <c r="AB13" s="474"/>
      <c r="AC13" s="518">
        <v>27</v>
      </c>
      <c r="AD13" s="519"/>
      <c r="AE13" s="519"/>
      <c r="AF13" s="519"/>
      <c r="AG13" s="561"/>
      <c r="AH13" s="518">
        <v>45</v>
      </c>
      <c r="AI13" s="519"/>
      <c r="AJ13" s="519"/>
      <c r="AK13" s="519"/>
      <c r="AL13" s="520"/>
      <c r="AM13" s="496" t="s">
        <v>139</v>
      </c>
      <c r="AN13" s="497"/>
      <c r="AO13" s="497"/>
      <c r="AP13" s="497"/>
      <c r="AQ13" s="497"/>
      <c r="AR13" s="497"/>
      <c r="AS13" s="497"/>
      <c r="AT13" s="498"/>
      <c r="AU13" s="499" t="s">
        <v>140</v>
      </c>
      <c r="AV13" s="500"/>
      <c r="AW13" s="500"/>
      <c r="AX13" s="500"/>
      <c r="AY13" s="501" t="s">
        <v>141</v>
      </c>
      <c r="AZ13" s="502"/>
      <c r="BA13" s="502"/>
      <c r="BB13" s="502"/>
      <c r="BC13" s="502"/>
      <c r="BD13" s="502"/>
      <c r="BE13" s="502"/>
      <c r="BF13" s="502"/>
      <c r="BG13" s="502"/>
      <c r="BH13" s="502"/>
      <c r="BI13" s="502"/>
      <c r="BJ13" s="502"/>
      <c r="BK13" s="502"/>
      <c r="BL13" s="502"/>
      <c r="BM13" s="503"/>
      <c r="BN13" s="467">
        <v>-30089</v>
      </c>
      <c r="BO13" s="468"/>
      <c r="BP13" s="468"/>
      <c r="BQ13" s="468"/>
      <c r="BR13" s="468"/>
      <c r="BS13" s="468"/>
      <c r="BT13" s="468"/>
      <c r="BU13" s="469"/>
      <c r="BV13" s="467">
        <v>-151872</v>
      </c>
      <c r="BW13" s="468"/>
      <c r="BX13" s="468"/>
      <c r="BY13" s="468"/>
      <c r="BZ13" s="468"/>
      <c r="CA13" s="468"/>
      <c r="CB13" s="468"/>
      <c r="CC13" s="469"/>
      <c r="CD13" s="470" t="s">
        <v>142</v>
      </c>
      <c r="CE13" s="471"/>
      <c r="CF13" s="471"/>
      <c r="CG13" s="471"/>
      <c r="CH13" s="471"/>
      <c r="CI13" s="471"/>
      <c r="CJ13" s="471"/>
      <c r="CK13" s="471"/>
      <c r="CL13" s="471"/>
      <c r="CM13" s="471"/>
      <c r="CN13" s="471"/>
      <c r="CO13" s="471"/>
      <c r="CP13" s="471"/>
      <c r="CQ13" s="471"/>
      <c r="CR13" s="471"/>
      <c r="CS13" s="472"/>
      <c r="CT13" s="464">
        <v>11.8</v>
      </c>
      <c r="CU13" s="465"/>
      <c r="CV13" s="465"/>
      <c r="CW13" s="465"/>
      <c r="CX13" s="465"/>
      <c r="CY13" s="465"/>
      <c r="CZ13" s="465"/>
      <c r="DA13" s="466"/>
      <c r="DB13" s="464">
        <v>9.5</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143</v>
      </c>
      <c r="M14" s="549"/>
      <c r="N14" s="549"/>
      <c r="O14" s="549"/>
      <c r="P14" s="549"/>
      <c r="Q14" s="550"/>
      <c r="R14" s="551">
        <v>397</v>
      </c>
      <c r="S14" s="552"/>
      <c r="T14" s="552"/>
      <c r="U14" s="552"/>
      <c r="V14" s="553"/>
      <c r="W14" s="457"/>
      <c r="X14" s="458"/>
      <c r="Y14" s="458"/>
      <c r="Z14" s="458"/>
      <c r="AA14" s="458"/>
      <c r="AB14" s="447"/>
      <c r="AC14" s="554">
        <v>13.4</v>
      </c>
      <c r="AD14" s="555"/>
      <c r="AE14" s="555"/>
      <c r="AF14" s="555"/>
      <c r="AG14" s="556"/>
      <c r="AH14" s="554">
        <v>18.399999999999999</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144</v>
      </c>
      <c r="CE14" s="563"/>
      <c r="CF14" s="563"/>
      <c r="CG14" s="563"/>
      <c r="CH14" s="563"/>
      <c r="CI14" s="563"/>
      <c r="CJ14" s="563"/>
      <c r="CK14" s="563"/>
      <c r="CL14" s="563"/>
      <c r="CM14" s="563"/>
      <c r="CN14" s="563"/>
      <c r="CO14" s="563"/>
      <c r="CP14" s="563"/>
      <c r="CQ14" s="563"/>
      <c r="CR14" s="563"/>
      <c r="CS14" s="564"/>
      <c r="CT14" s="565">
        <v>12.1</v>
      </c>
      <c r="CU14" s="566"/>
      <c r="CV14" s="566"/>
      <c r="CW14" s="566"/>
      <c r="CX14" s="566"/>
      <c r="CY14" s="566"/>
      <c r="CZ14" s="566"/>
      <c r="DA14" s="567"/>
      <c r="DB14" s="565">
        <v>20.7</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137</v>
      </c>
      <c r="N15" s="559"/>
      <c r="O15" s="559"/>
      <c r="P15" s="559"/>
      <c r="Q15" s="560"/>
      <c r="R15" s="551">
        <v>395</v>
      </c>
      <c r="S15" s="552"/>
      <c r="T15" s="552"/>
      <c r="U15" s="552"/>
      <c r="V15" s="553"/>
      <c r="W15" s="483" t="s">
        <v>145</v>
      </c>
      <c r="X15" s="484"/>
      <c r="Y15" s="484"/>
      <c r="Z15" s="484"/>
      <c r="AA15" s="484"/>
      <c r="AB15" s="474"/>
      <c r="AC15" s="518">
        <v>49</v>
      </c>
      <c r="AD15" s="519"/>
      <c r="AE15" s="519"/>
      <c r="AF15" s="519"/>
      <c r="AG15" s="561"/>
      <c r="AH15" s="518">
        <v>71</v>
      </c>
      <c r="AI15" s="519"/>
      <c r="AJ15" s="519"/>
      <c r="AK15" s="519"/>
      <c r="AL15" s="520"/>
      <c r="AM15" s="496"/>
      <c r="AN15" s="497"/>
      <c r="AO15" s="497"/>
      <c r="AP15" s="497"/>
      <c r="AQ15" s="497"/>
      <c r="AR15" s="497"/>
      <c r="AS15" s="497"/>
      <c r="AT15" s="498"/>
      <c r="AU15" s="499"/>
      <c r="AV15" s="500"/>
      <c r="AW15" s="500"/>
      <c r="AX15" s="500"/>
      <c r="AY15" s="427" t="s">
        <v>146</v>
      </c>
      <c r="AZ15" s="428"/>
      <c r="BA15" s="428"/>
      <c r="BB15" s="428"/>
      <c r="BC15" s="428"/>
      <c r="BD15" s="428"/>
      <c r="BE15" s="428"/>
      <c r="BF15" s="428"/>
      <c r="BG15" s="428"/>
      <c r="BH15" s="428"/>
      <c r="BI15" s="428"/>
      <c r="BJ15" s="428"/>
      <c r="BK15" s="428"/>
      <c r="BL15" s="428"/>
      <c r="BM15" s="429"/>
      <c r="BN15" s="430">
        <v>88441</v>
      </c>
      <c r="BO15" s="431"/>
      <c r="BP15" s="431"/>
      <c r="BQ15" s="431"/>
      <c r="BR15" s="431"/>
      <c r="BS15" s="431"/>
      <c r="BT15" s="431"/>
      <c r="BU15" s="432"/>
      <c r="BV15" s="430">
        <v>76680</v>
      </c>
      <c r="BW15" s="431"/>
      <c r="BX15" s="431"/>
      <c r="BY15" s="431"/>
      <c r="BZ15" s="431"/>
      <c r="CA15" s="431"/>
      <c r="CB15" s="431"/>
      <c r="CC15" s="432"/>
      <c r="CD15" s="568" t="s">
        <v>147</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148</v>
      </c>
      <c r="M16" s="579"/>
      <c r="N16" s="579"/>
      <c r="O16" s="579"/>
      <c r="P16" s="579"/>
      <c r="Q16" s="580"/>
      <c r="R16" s="571" t="s">
        <v>149</v>
      </c>
      <c r="S16" s="572"/>
      <c r="T16" s="572"/>
      <c r="U16" s="572"/>
      <c r="V16" s="573"/>
      <c r="W16" s="457"/>
      <c r="X16" s="458"/>
      <c r="Y16" s="458"/>
      <c r="Z16" s="458"/>
      <c r="AA16" s="458"/>
      <c r="AB16" s="447"/>
      <c r="AC16" s="554">
        <v>24.4</v>
      </c>
      <c r="AD16" s="555"/>
      <c r="AE16" s="555"/>
      <c r="AF16" s="555"/>
      <c r="AG16" s="556"/>
      <c r="AH16" s="554">
        <v>29</v>
      </c>
      <c r="AI16" s="555"/>
      <c r="AJ16" s="555"/>
      <c r="AK16" s="555"/>
      <c r="AL16" s="557"/>
      <c r="AM16" s="496"/>
      <c r="AN16" s="497"/>
      <c r="AO16" s="497"/>
      <c r="AP16" s="497"/>
      <c r="AQ16" s="497"/>
      <c r="AR16" s="497"/>
      <c r="AS16" s="497"/>
      <c r="AT16" s="498"/>
      <c r="AU16" s="499"/>
      <c r="AV16" s="500"/>
      <c r="AW16" s="500"/>
      <c r="AX16" s="500"/>
      <c r="AY16" s="501" t="s">
        <v>150</v>
      </c>
      <c r="AZ16" s="502"/>
      <c r="BA16" s="502"/>
      <c r="BB16" s="502"/>
      <c r="BC16" s="502"/>
      <c r="BD16" s="502"/>
      <c r="BE16" s="502"/>
      <c r="BF16" s="502"/>
      <c r="BG16" s="502"/>
      <c r="BH16" s="502"/>
      <c r="BI16" s="502"/>
      <c r="BJ16" s="502"/>
      <c r="BK16" s="502"/>
      <c r="BL16" s="502"/>
      <c r="BM16" s="503"/>
      <c r="BN16" s="467">
        <v>721520</v>
      </c>
      <c r="BO16" s="468"/>
      <c r="BP16" s="468"/>
      <c r="BQ16" s="468"/>
      <c r="BR16" s="468"/>
      <c r="BS16" s="468"/>
      <c r="BT16" s="468"/>
      <c r="BU16" s="469"/>
      <c r="BV16" s="467">
        <v>693565</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151</v>
      </c>
      <c r="N17" s="575"/>
      <c r="O17" s="575"/>
      <c r="P17" s="575"/>
      <c r="Q17" s="576"/>
      <c r="R17" s="571" t="s">
        <v>152</v>
      </c>
      <c r="S17" s="572"/>
      <c r="T17" s="572"/>
      <c r="U17" s="572"/>
      <c r="V17" s="573"/>
      <c r="W17" s="483" t="s">
        <v>153</v>
      </c>
      <c r="X17" s="484"/>
      <c r="Y17" s="484"/>
      <c r="Z17" s="484"/>
      <c r="AA17" s="484"/>
      <c r="AB17" s="474"/>
      <c r="AC17" s="518">
        <v>125</v>
      </c>
      <c r="AD17" s="519"/>
      <c r="AE17" s="519"/>
      <c r="AF17" s="519"/>
      <c r="AG17" s="561"/>
      <c r="AH17" s="518">
        <v>129</v>
      </c>
      <c r="AI17" s="519"/>
      <c r="AJ17" s="519"/>
      <c r="AK17" s="519"/>
      <c r="AL17" s="520"/>
      <c r="AM17" s="496"/>
      <c r="AN17" s="497"/>
      <c r="AO17" s="497"/>
      <c r="AP17" s="497"/>
      <c r="AQ17" s="497"/>
      <c r="AR17" s="497"/>
      <c r="AS17" s="497"/>
      <c r="AT17" s="498"/>
      <c r="AU17" s="499"/>
      <c r="AV17" s="500"/>
      <c r="AW17" s="500"/>
      <c r="AX17" s="500"/>
      <c r="AY17" s="501" t="s">
        <v>154</v>
      </c>
      <c r="AZ17" s="502"/>
      <c r="BA17" s="502"/>
      <c r="BB17" s="502"/>
      <c r="BC17" s="502"/>
      <c r="BD17" s="502"/>
      <c r="BE17" s="502"/>
      <c r="BF17" s="502"/>
      <c r="BG17" s="502"/>
      <c r="BH17" s="502"/>
      <c r="BI17" s="502"/>
      <c r="BJ17" s="502"/>
      <c r="BK17" s="502"/>
      <c r="BL17" s="502"/>
      <c r="BM17" s="503"/>
      <c r="BN17" s="467">
        <v>107658</v>
      </c>
      <c r="BO17" s="468"/>
      <c r="BP17" s="468"/>
      <c r="BQ17" s="468"/>
      <c r="BR17" s="468"/>
      <c r="BS17" s="468"/>
      <c r="BT17" s="468"/>
      <c r="BU17" s="469"/>
      <c r="BV17" s="467">
        <v>96609</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155</v>
      </c>
      <c r="C18" s="510"/>
      <c r="D18" s="510"/>
      <c r="E18" s="582"/>
      <c r="F18" s="582"/>
      <c r="G18" s="582"/>
      <c r="H18" s="582"/>
      <c r="I18" s="582"/>
      <c r="J18" s="582"/>
      <c r="K18" s="582"/>
      <c r="L18" s="583">
        <v>154.9</v>
      </c>
      <c r="M18" s="583"/>
      <c r="N18" s="583"/>
      <c r="O18" s="583"/>
      <c r="P18" s="583"/>
      <c r="Q18" s="583"/>
      <c r="R18" s="584"/>
      <c r="S18" s="584"/>
      <c r="T18" s="584"/>
      <c r="U18" s="584"/>
      <c r="V18" s="585"/>
      <c r="W18" s="485"/>
      <c r="X18" s="486"/>
      <c r="Y18" s="486"/>
      <c r="Z18" s="486"/>
      <c r="AA18" s="486"/>
      <c r="AB18" s="477"/>
      <c r="AC18" s="586">
        <v>62.2</v>
      </c>
      <c r="AD18" s="587"/>
      <c r="AE18" s="587"/>
      <c r="AF18" s="587"/>
      <c r="AG18" s="588"/>
      <c r="AH18" s="586">
        <v>52.7</v>
      </c>
      <c r="AI18" s="587"/>
      <c r="AJ18" s="587"/>
      <c r="AK18" s="587"/>
      <c r="AL18" s="589"/>
      <c r="AM18" s="496"/>
      <c r="AN18" s="497"/>
      <c r="AO18" s="497"/>
      <c r="AP18" s="497"/>
      <c r="AQ18" s="497"/>
      <c r="AR18" s="497"/>
      <c r="AS18" s="497"/>
      <c r="AT18" s="498"/>
      <c r="AU18" s="499"/>
      <c r="AV18" s="500"/>
      <c r="AW18" s="500"/>
      <c r="AX18" s="500"/>
      <c r="AY18" s="501" t="s">
        <v>156</v>
      </c>
      <c r="AZ18" s="502"/>
      <c r="BA18" s="502"/>
      <c r="BB18" s="502"/>
      <c r="BC18" s="502"/>
      <c r="BD18" s="502"/>
      <c r="BE18" s="502"/>
      <c r="BF18" s="502"/>
      <c r="BG18" s="502"/>
      <c r="BH18" s="502"/>
      <c r="BI18" s="502"/>
      <c r="BJ18" s="502"/>
      <c r="BK18" s="502"/>
      <c r="BL18" s="502"/>
      <c r="BM18" s="503"/>
      <c r="BN18" s="467">
        <v>755265</v>
      </c>
      <c r="BO18" s="468"/>
      <c r="BP18" s="468"/>
      <c r="BQ18" s="468"/>
      <c r="BR18" s="468"/>
      <c r="BS18" s="468"/>
      <c r="BT18" s="468"/>
      <c r="BU18" s="469"/>
      <c r="BV18" s="467">
        <v>737746</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157</v>
      </c>
      <c r="C19" s="510"/>
      <c r="D19" s="510"/>
      <c r="E19" s="582"/>
      <c r="F19" s="582"/>
      <c r="G19" s="582"/>
      <c r="H19" s="582"/>
      <c r="I19" s="582"/>
      <c r="J19" s="582"/>
      <c r="K19" s="582"/>
      <c r="L19" s="590">
        <v>3</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158</v>
      </c>
      <c r="AZ19" s="502"/>
      <c r="BA19" s="502"/>
      <c r="BB19" s="502"/>
      <c r="BC19" s="502"/>
      <c r="BD19" s="502"/>
      <c r="BE19" s="502"/>
      <c r="BF19" s="502"/>
      <c r="BG19" s="502"/>
      <c r="BH19" s="502"/>
      <c r="BI19" s="502"/>
      <c r="BJ19" s="502"/>
      <c r="BK19" s="502"/>
      <c r="BL19" s="502"/>
      <c r="BM19" s="503"/>
      <c r="BN19" s="467">
        <v>1094330</v>
      </c>
      <c r="BO19" s="468"/>
      <c r="BP19" s="468"/>
      <c r="BQ19" s="468"/>
      <c r="BR19" s="468"/>
      <c r="BS19" s="468"/>
      <c r="BT19" s="468"/>
      <c r="BU19" s="469"/>
      <c r="BV19" s="467">
        <v>1150776</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159</v>
      </c>
      <c r="C20" s="510"/>
      <c r="D20" s="510"/>
      <c r="E20" s="582"/>
      <c r="F20" s="582"/>
      <c r="G20" s="582"/>
      <c r="H20" s="582"/>
      <c r="I20" s="582"/>
      <c r="J20" s="582"/>
      <c r="K20" s="582"/>
      <c r="L20" s="590">
        <v>227</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160</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161</v>
      </c>
      <c r="C22" s="605"/>
      <c r="D22" s="606"/>
      <c r="E22" s="479" t="s">
        <v>1</v>
      </c>
      <c r="F22" s="484"/>
      <c r="G22" s="484"/>
      <c r="H22" s="484"/>
      <c r="I22" s="484"/>
      <c r="J22" s="484"/>
      <c r="K22" s="474"/>
      <c r="L22" s="479" t="s">
        <v>162</v>
      </c>
      <c r="M22" s="484"/>
      <c r="N22" s="484"/>
      <c r="O22" s="484"/>
      <c r="P22" s="474"/>
      <c r="Q22" s="613" t="s">
        <v>163</v>
      </c>
      <c r="R22" s="614"/>
      <c r="S22" s="614"/>
      <c r="T22" s="614"/>
      <c r="U22" s="614"/>
      <c r="V22" s="615"/>
      <c r="W22" s="619" t="s">
        <v>164</v>
      </c>
      <c r="X22" s="605"/>
      <c r="Y22" s="606"/>
      <c r="Z22" s="479" t="s">
        <v>1</v>
      </c>
      <c r="AA22" s="484"/>
      <c r="AB22" s="484"/>
      <c r="AC22" s="484"/>
      <c r="AD22" s="484"/>
      <c r="AE22" s="484"/>
      <c r="AF22" s="484"/>
      <c r="AG22" s="474"/>
      <c r="AH22" s="632" t="s">
        <v>165</v>
      </c>
      <c r="AI22" s="484"/>
      <c r="AJ22" s="484"/>
      <c r="AK22" s="484"/>
      <c r="AL22" s="474"/>
      <c r="AM22" s="632" t="s">
        <v>166</v>
      </c>
      <c r="AN22" s="633"/>
      <c r="AO22" s="633"/>
      <c r="AP22" s="633"/>
      <c r="AQ22" s="633"/>
      <c r="AR22" s="634"/>
      <c r="AS22" s="613" t="s">
        <v>163</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167</v>
      </c>
      <c r="AZ23" s="428"/>
      <c r="BA23" s="428"/>
      <c r="BB23" s="428"/>
      <c r="BC23" s="428"/>
      <c r="BD23" s="428"/>
      <c r="BE23" s="428"/>
      <c r="BF23" s="428"/>
      <c r="BG23" s="428"/>
      <c r="BH23" s="428"/>
      <c r="BI23" s="428"/>
      <c r="BJ23" s="428"/>
      <c r="BK23" s="428"/>
      <c r="BL23" s="428"/>
      <c r="BM23" s="429"/>
      <c r="BN23" s="467">
        <v>2192583</v>
      </c>
      <c r="BO23" s="468"/>
      <c r="BP23" s="468"/>
      <c r="BQ23" s="468"/>
      <c r="BR23" s="468"/>
      <c r="BS23" s="468"/>
      <c r="BT23" s="468"/>
      <c r="BU23" s="469"/>
      <c r="BV23" s="467">
        <v>2317111</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168</v>
      </c>
      <c r="F24" s="497"/>
      <c r="G24" s="497"/>
      <c r="H24" s="497"/>
      <c r="I24" s="497"/>
      <c r="J24" s="497"/>
      <c r="K24" s="498"/>
      <c r="L24" s="518">
        <v>1</v>
      </c>
      <c r="M24" s="519"/>
      <c r="N24" s="519"/>
      <c r="O24" s="519"/>
      <c r="P24" s="561"/>
      <c r="Q24" s="518">
        <v>6300</v>
      </c>
      <c r="R24" s="519"/>
      <c r="S24" s="519"/>
      <c r="T24" s="519"/>
      <c r="U24" s="519"/>
      <c r="V24" s="561"/>
      <c r="W24" s="620"/>
      <c r="X24" s="608"/>
      <c r="Y24" s="609"/>
      <c r="Z24" s="517" t="s">
        <v>169</v>
      </c>
      <c r="AA24" s="497"/>
      <c r="AB24" s="497"/>
      <c r="AC24" s="497"/>
      <c r="AD24" s="497"/>
      <c r="AE24" s="497"/>
      <c r="AF24" s="497"/>
      <c r="AG24" s="498"/>
      <c r="AH24" s="518">
        <v>28</v>
      </c>
      <c r="AI24" s="519"/>
      <c r="AJ24" s="519"/>
      <c r="AK24" s="519"/>
      <c r="AL24" s="561"/>
      <c r="AM24" s="518">
        <v>74312</v>
      </c>
      <c r="AN24" s="519"/>
      <c r="AO24" s="519"/>
      <c r="AP24" s="519"/>
      <c r="AQ24" s="519"/>
      <c r="AR24" s="561"/>
      <c r="AS24" s="518">
        <v>2654</v>
      </c>
      <c r="AT24" s="519"/>
      <c r="AU24" s="519"/>
      <c r="AV24" s="519"/>
      <c r="AW24" s="519"/>
      <c r="AX24" s="520"/>
      <c r="AY24" s="640" t="s">
        <v>170</v>
      </c>
      <c r="AZ24" s="641"/>
      <c r="BA24" s="641"/>
      <c r="BB24" s="641"/>
      <c r="BC24" s="641"/>
      <c r="BD24" s="641"/>
      <c r="BE24" s="641"/>
      <c r="BF24" s="641"/>
      <c r="BG24" s="641"/>
      <c r="BH24" s="641"/>
      <c r="BI24" s="641"/>
      <c r="BJ24" s="641"/>
      <c r="BK24" s="641"/>
      <c r="BL24" s="641"/>
      <c r="BM24" s="642"/>
      <c r="BN24" s="467">
        <v>2086736</v>
      </c>
      <c r="BO24" s="468"/>
      <c r="BP24" s="468"/>
      <c r="BQ24" s="468"/>
      <c r="BR24" s="468"/>
      <c r="BS24" s="468"/>
      <c r="BT24" s="468"/>
      <c r="BU24" s="469"/>
      <c r="BV24" s="467">
        <v>2210182</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171</v>
      </c>
      <c r="F25" s="497"/>
      <c r="G25" s="497"/>
      <c r="H25" s="497"/>
      <c r="I25" s="497"/>
      <c r="J25" s="497"/>
      <c r="K25" s="498"/>
      <c r="L25" s="518">
        <v>1</v>
      </c>
      <c r="M25" s="519"/>
      <c r="N25" s="519"/>
      <c r="O25" s="519"/>
      <c r="P25" s="561"/>
      <c r="Q25" s="518">
        <v>5500</v>
      </c>
      <c r="R25" s="519"/>
      <c r="S25" s="519"/>
      <c r="T25" s="519"/>
      <c r="U25" s="519"/>
      <c r="V25" s="561"/>
      <c r="W25" s="620"/>
      <c r="X25" s="608"/>
      <c r="Y25" s="609"/>
      <c r="Z25" s="517" t="s">
        <v>172</v>
      </c>
      <c r="AA25" s="497"/>
      <c r="AB25" s="497"/>
      <c r="AC25" s="497"/>
      <c r="AD25" s="497"/>
      <c r="AE25" s="497"/>
      <c r="AF25" s="497"/>
      <c r="AG25" s="498"/>
      <c r="AH25" s="518" t="s">
        <v>173</v>
      </c>
      <c r="AI25" s="519"/>
      <c r="AJ25" s="519"/>
      <c r="AK25" s="519"/>
      <c r="AL25" s="561"/>
      <c r="AM25" s="518" t="s">
        <v>173</v>
      </c>
      <c r="AN25" s="519"/>
      <c r="AO25" s="519"/>
      <c r="AP25" s="519"/>
      <c r="AQ25" s="519"/>
      <c r="AR25" s="561"/>
      <c r="AS25" s="518" t="s">
        <v>128</v>
      </c>
      <c r="AT25" s="519"/>
      <c r="AU25" s="519"/>
      <c r="AV25" s="519"/>
      <c r="AW25" s="519"/>
      <c r="AX25" s="520"/>
      <c r="AY25" s="427" t="s">
        <v>174</v>
      </c>
      <c r="AZ25" s="428"/>
      <c r="BA25" s="428"/>
      <c r="BB25" s="428"/>
      <c r="BC25" s="428"/>
      <c r="BD25" s="428"/>
      <c r="BE25" s="428"/>
      <c r="BF25" s="428"/>
      <c r="BG25" s="428"/>
      <c r="BH25" s="428"/>
      <c r="BI25" s="428"/>
      <c r="BJ25" s="428"/>
      <c r="BK25" s="428"/>
      <c r="BL25" s="428"/>
      <c r="BM25" s="429"/>
      <c r="BN25" s="430">
        <v>81651</v>
      </c>
      <c r="BO25" s="431"/>
      <c r="BP25" s="431"/>
      <c r="BQ25" s="431"/>
      <c r="BR25" s="431"/>
      <c r="BS25" s="431"/>
      <c r="BT25" s="431"/>
      <c r="BU25" s="432"/>
      <c r="BV25" s="430">
        <v>93652</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175</v>
      </c>
      <c r="F26" s="497"/>
      <c r="G26" s="497"/>
      <c r="H26" s="497"/>
      <c r="I26" s="497"/>
      <c r="J26" s="497"/>
      <c r="K26" s="498"/>
      <c r="L26" s="518">
        <v>1</v>
      </c>
      <c r="M26" s="519"/>
      <c r="N26" s="519"/>
      <c r="O26" s="519"/>
      <c r="P26" s="561"/>
      <c r="Q26" s="518">
        <v>5100</v>
      </c>
      <c r="R26" s="519"/>
      <c r="S26" s="519"/>
      <c r="T26" s="519"/>
      <c r="U26" s="519"/>
      <c r="V26" s="561"/>
      <c r="W26" s="620"/>
      <c r="X26" s="608"/>
      <c r="Y26" s="609"/>
      <c r="Z26" s="517" t="s">
        <v>176</v>
      </c>
      <c r="AA26" s="630"/>
      <c r="AB26" s="630"/>
      <c r="AC26" s="630"/>
      <c r="AD26" s="630"/>
      <c r="AE26" s="630"/>
      <c r="AF26" s="630"/>
      <c r="AG26" s="631"/>
      <c r="AH26" s="518">
        <v>1</v>
      </c>
      <c r="AI26" s="519"/>
      <c r="AJ26" s="519"/>
      <c r="AK26" s="519"/>
      <c r="AL26" s="561"/>
      <c r="AM26" s="518" t="s">
        <v>177</v>
      </c>
      <c r="AN26" s="519"/>
      <c r="AO26" s="519"/>
      <c r="AP26" s="519"/>
      <c r="AQ26" s="519"/>
      <c r="AR26" s="561"/>
      <c r="AS26" s="518" t="s">
        <v>178</v>
      </c>
      <c r="AT26" s="519"/>
      <c r="AU26" s="519"/>
      <c r="AV26" s="519"/>
      <c r="AW26" s="519"/>
      <c r="AX26" s="520"/>
      <c r="AY26" s="470" t="s">
        <v>179</v>
      </c>
      <c r="AZ26" s="471"/>
      <c r="BA26" s="471"/>
      <c r="BB26" s="471"/>
      <c r="BC26" s="471"/>
      <c r="BD26" s="471"/>
      <c r="BE26" s="471"/>
      <c r="BF26" s="471"/>
      <c r="BG26" s="471"/>
      <c r="BH26" s="471"/>
      <c r="BI26" s="471"/>
      <c r="BJ26" s="471"/>
      <c r="BK26" s="471"/>
      <c r="BL26" s="471"/>
      <c r="BM26" s="472"/>
      <c r="BN26" s="467" t="s">
        <v>128</v>
      </c>
      <c r="BO26" s="468"/>
      <c r="BP26" s="468"/>
      <c r="BQ26" s="468"/>
      <c r="BR26" s="468"/>
      <c r="BS26" s="468"/>
      <c r="BT26" s="468"/>
      <c r="BU26" s="469"/>
      <c r="BV26" s="467" t="s">
        <v>173</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180</v>
      </c>
      <c r="F27" s="497"/>
      <c r="G27" s="497"/>
      <c r="H27" s="497"/>
      <c r="I27" s="497"/>
      <c r="J27" s="497"/>
      <c r="K27" s="498"/>
      <c r="L27" s="518">
        <v>1</v>
      </c>
      <c r="M27" s="519"/>
      <c r="N27" s="519"/>
      <c r="O27" s="519"/>
      <c r="P27" s="561"/>
      <c r="Q27" s="518">
        <v>2100</v>
      </c>
      <c r="R27" s="519"/>
      <c r="S27" s="519"/>
      <c r="T27" s="519"/>
      <c r="U27" s="519"/>
      <c r="V27" s="561"/>
      <c r="W27" s="620"/>
      <c r="X27" s="608"/>
      <c r="Y27" s="609"/>
      <c r="Z27" s="517" t="s">
        <v>181</v>
      </c>
      <c r="AA27" s="497"/>
      <c r="AB27" s="497"/>
      <c r="AC27" s="497"/>
      <c r="AD27" s="497"/>
      <c r="AE27" s="497"/>
      <c r="AF27" s="497"/>
      <c r="AG27" s="498"/>
      <c r="AH27" s="518" t="s">
        <v>173</v>
      </c>
      <c r="AI27" s="519"/>
      <c r="AJ27" s="519"/>
      <c r="AK27" s="519"/>
      <c r="AL27" s="561"/>
      <c r="AM27" s="518" t="s">
        <v>129</v>
      </c>
      <c r="AN27" s="519"/>
      <c r="AO27" s="519"/>
      <c r="AP27" s="519"/>
      <c r="AQ27" s="519"/>
      <c r="AR27" s="561"/>
      <c r="AS27" s="518" t="s">
        <v>173</v>
      </c>
      <c r="AT27" s="519"/>
      <c r="AU27" s="519"/>
      <c r="AV27" s="519"/>
      <c r="AW27" s="519"/>
      <c r="AX27" s="520"/>
      <c r="AY27" s="562" t="s">
        <v>182</v>
      </c>
      <c r="AZ27" s="563"/>
      <c r="BA27" s="563"/>
      <c r="BB27" s="563"/>
      <c r="BC27" s="563"/>
      <c r="BD27" s="563"/>
      <c r="BE27" s="563"/>
      <c r="BF27" s="563"/>
      <c r="BG27" s="563"/>
      <c r="BH27" s="563"/>
      <c r="BI27" s="563"/>
      <c r="BJ27" s="563"/>
      <c r="BK27" s="563"/>
      <c r="BL27" s="563"/>
      <c r="BM27" s="564"/>
      <c r="BN27" s="643">
        <v>25366</v>
      </c>
      <c r="BO27" s="644"/>
      <c r="BP27" s="644"/>
      <c r="BQ27" s="644"/>
      <c r="BR27" s="644"/>
      <c r="BS27" s="644"/>
      <c r="BT27" s="644"/>
      <c r="BU27" s="645"/>
      <c r="BV27" s="643">
        <v>25366</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183</v>
      </c>
      <c r="F28" s="497"/>
      <c r="G28" s="497"/>
      <c r="H28" s="497"/>
      <c r="I28" s="497"/>
      <c r="J28" s="497"/>
      <c r="K28" s="498"/>
      <c r="L28" s="518">
        <v>1</v>
      </c>
      <c r="M28" s="519"/>
      <c r="N28" s="519"/>
      <c r="O28" s="519"/>
      <c r="P28" s="561"/>
      <c r="Q28" s="518">
        <v>1900</v>
      </c>
      <c r="R28" s="519"/>
      <c r="S28" s="519"/>
      <c r="T28" s="519"/>
      <c r="U28" s="519"/>
      <c r="V28" s="561"/>
      <c r="W28" s="620"/>
      <c r="X28" s="608"/>
      <c r="Y28" s="609"/>
      <c r="Z28" s="517" t="s">
        <v>184</v>
      </c>
      <c r="AA28" s="497"/>
      <c r="AB28" s="497"/>
      <c r="AC28" s="497"/>
      <c r="AD28" s="497"/>
      <c r="AE28" s="497"/>
      <c r="AF28" s="497"/>
      <c r="AG28" s="498"/>
      <c r="AH28" s="518" t="s">
        <v>173</v>
      </c>
      <c r="AI28" s="519"/>
      <c r="AJ28" s="519"/>
      <c r="AK28" s="519"/>
      <c r="AL28" s="561"/>
      <c r="AM28" s="518" t="s">
        <v>185</v>
      </c>
      <c r="AN28" s="519"/>
      <c r="AO28" s="519"/>
      <c r="AP28" s="519"/>
      <c r="AQ28" s="519"/>
      <c r="AR28" s="561"/>
      <c r="AS28" s="518" t="s">
        <v>173</v>
      </c>
      <c r="AT28" s="519"/>
      <c r="AU28" s="519"/>
      <c r="AV28" s="519"/>
      <c r="AW28" s="519"/>
      <c r="AX28" s="520"/>
      <c r="AY28" s="646" t="s">
        <v>186</v>
      </c>
      <c r="AZ28" s="647"/>
      <c r="BA28" s="647"/>
      <c r="BB28" s="648"/>
      <c r="BC28" s="427" t="s">
        <v>48</v>
      </c>
      <c r="BD28" s="428"/>
      <c r="BE28" s="428"/>
      <c r="BF28" s="428"/>
      <c r="BG28" s="428"/>
      <c r="BH28" s="428"/>
      <c r="BI28" s="428"/>
      <c r="BJ28" s="428"/>
      <c r="BK28" s="428"/>
      <c r="BL28" s="428"/>
      <c r="BM28" s="429"/>
      <c r="BN28" s="430">
        <v>721778</v>
      </c>
      <c r="BO28" s="431"/>
      <c r="BP28" s="431"/>
      <c r="BQ28" s="431"/>
      <c r="BR28" s="431"/>
      <c r="BS28" s="431"/>
      <c r="BT28" s="431"/>
      <c r="BU28" s="432"/>
      <c r="BV28" s="430">
        <v>751773</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187</v>
      </c>
      <c r="F29" s="497"/>
      <c r="G29" s="497"/>
      <c r="H29" s="497"/>
      <c r="I29" s="497"/>
      <c r="J29" s="497"/>
      <c r="K29" s="498"/>
      <c r="L29" s="518">
        <v>5</v>
      </c>
      <c r="M29" s="519"/>
      <c r="N29" s="519"/>
      <c r="O29" s="519"/>
      <c r="P29" s="561"/>
      <c r="Q29" s="518">
        <v>1700</v>
      </c>
      <c r="R29" s="519"/>
      <c r="S29" s="519"/>
      <c r="T29" s="519"/>
      <c r="U29" s="519"/>
      <c r="V29" s="561"/>
      <c r="W29" s="621"/>
      <c r="X29" s="622"/>
      <c r="Y29" s="623"/>
      <c r="Z29" s="517" t="s">
        <v>188</v>
      </c>
      <c r="AA29" s="497"/>
      <c r="AB29" s="497"/>
      <c r="AC29" s="497"/>
      <c r="AD29" s="497"/>
      <c r="AE29" s="497"/>
      <c r="AF29" s="497"/>
      <c r="AG29" s="498"/>
      <c r="AH29" s="518">
        <v>28</v>
      </c>
      <c r="AI29" s="519"/>
      <c r="AJ29" s="519"/>
      <c r="AK29" s="519"/>
      <c r="AL29" s="561"/>
      <c r="AM29" s="518">
        <v>74312</v>
      </c>
      <c r="AN29" s="519"/>
      <c r="AO29" s="519"/>
      <c r="AP29" s="519"/>
      <c r="AQ29" s="519"/>
      <c r="AR29" s="561"/>
      <c r="AS29" s="518">
        <v>2654</v>
      </c>
      <c r="AT29" s="519"/>
      <c r="AU29" s="519"/>
      <c r="AV29" s="519"/>
      <c r="AW29" s="519"/>
      <c r="AX29" s="520"/>
      <c r="AY29" s="649"/>
      <c r="AZ29" s="650"/>
      <c r="BA29" s="650"/>
      <c r="BB29" s="651"/>
      <c r="BC29" s="501" t="s">
        <v>189</v>
      </c>
      <c r="BD29" s="502"/>
      <c r="BE29" s="502"/>
      <c r="BF29" s="502"/>
      <c r="BG29" s="502"/>
      <c r="BH29" s="502"/>
      <c r="BI29" s="502"/>
      <c r="BJ29" s="502"/>
      <c r="BK29" s="502"/>
      <c r="BL29" s="502"/>
      <c r="BM29" s="503"/>
      <c r="BN29" s="467">
        <v>164879</v>
      </c>
      <c r="BO29" s="468"/>
      <c r="BP29" s="468"/>
      <c r="BQ29" s="468"/>
      <c r="BR29" s="468"/>
      <c r="BS29" s="468"/>
      <c r="BT29" s="468"/>
      <c r="BU29" s="469"/>
      <c r="BV29" s="467">
        <v>164877</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190</v>
      </c>
      <c r="X30" s="628"/>
      <c r="Y30" s="628"/>
      <c r="Z30" s="628"/>
      <c r="AA30" s="628"/>
      <c r="AB30" s="628"/>
      <c r="AC30" s="628"/>
      <c r="AD30" s="628"/>
      <c r="AE30" s="628"/>
      <c r="AF30" s="628"/>
      <c r="AG30" s="629"/>
      <c r="AH30" s="586">
        <v>90.7</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122222</v>
      </c>
      <c r="BO30" s="644"/>
      <c r="BP30" s="644"/>
      <c r="BQ30" s="644"/>
      <c r="BR30" s="644"/>
      <c r="BS30" s="644"/>
      <c r="BT30" s="644"/>
      <c r="BU30" s="645"/>
      <c r="BV30" s="643">
        <v>109640</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197</v>
      </c>
      <c r="D33" s="491"/>
      <c r="E33" s="456" t="s">
        <v>198</v>
      </c>
      <c r="F33" s="456"/>
      <c r="G33" s="456"/>
      <c r="H33" s="456"/>
      <c r="I33" s="456"/>
      <c r="J33" s="456"/>
      <c r="K33" s="456"/>
      <c r="L33" s="456"/>
      <c r="M33" s="456"/>
      <c r="N33" s="456"/>
      <c r="O33" s="456"/>
      <c r="P33" s="456"/>
      <c r="Q33" s="456"/>
      <c r="R33" s="456"/>
      <c r="S33" s="456"/>
      <c r="T33" s="216"/>
      <c r="U33" s="491" t="s">
        <v>199</v>
      </c>
      <c r="V33" s="491"/>
      <c r="W33" s="456" t="s">
        <v>200</v>
      </c>
      <c r="X33" s="456"/>
      <c r="Y33" s="456"/>
      <c r="Z33" s="456"/>
      <c r="AA33" s="456"/>
      <c r="AB33" s="456"/>
      <c r="AC33" s="456"/>
      <c r="AD33" s="456"/>
      <c r="AE33" s="456"/>
      <c r="AF33" s="456"/>
      <c r="AG33" s="456"/>
      <c r="AH33" s="456"/>
      <c r="AI33" s="456"/>
      <c r="AJ33" s="456"/>
      <c r="AK33" s="456"/>
      <c r="AL33" s="216"/>
      <c r="AM33" s="491" t="s">
        <v>197</v>
      </c>
      <c r="AN33" s="491"/>
      <c r="AO33" s="456" t="s">
        <v>198</v>
      </c>
      <c r="AP33" s="456"/>
      <c r="AQ33" s="456"/>
      <c r="AR33" s="456"/>
      <c r="AS33" s="456"/>
      <c r="AT33" s="456"/>
      <c r="AU33" s="456"/>
      <c r="AV33" s="456"/>
      <c r="AW33" s="456"/>
      <c r="AX33" s="456"/>
      <c r="AY33" s="456"/>
      <c r="AZ33" s="456"/>
      <c r="BA33" s="456"/>
      <c r="BB33" s="456"/>
      <c r="BC33" s="456"/>
      <c r="BD33" s="217"/>
      <c r="BE33" s="456" t="s">
        <v>201</v>
      </c>
      <c r="BF33" s="456"/>
      <c r="BG33" s="456" t="s">
        <v>202</v>
      </c>
      <c r="BH33" s="456"/>
      <c r="BI33" s="456"/>
      <c r="BJ33" s="456"/>
      <c r="BK33" s="456"/>
      <c r="BL33" s="456"/>
      <c r="BM33" s="456"/>
      <c r="BN33" s="456"/>
      <c r="BO33" s="456"/>
      <c r="BP33" s="456"/>
      <c r="BQ33" s="456"/>
      <c r="BR33" s="456"/>
      <c r="BS33" s="456"/>
      <c r="BT33" s="456"/>
      <c r="BU33" s="456"/>
      <c r="BV33" s="217"/>
      <c r="BW33" s="491" t="s">
        <v>201</v>
      </c>
      <c r="BX33" s="491"/>
      <c r="BY33" s="456" t="s">
        <v>203</v>
      </c>
      <c r="BZ33" s="456"/>
      <c r="CA33" s="456"/>
      <c r="CB33" s="456"/>
      <c r="CC33" s="456"/>
      <c r="CD33" s="456"/>
      <c r="CE33" s="456"/>
      <c r="CF33" s="456"/>
      <c r="CG33" s="456"/>
      <c r="CH33" s="456"/>
      <c r="CI33" s="456"/>
      <c r="CJ33" s="456"/>
      <c r="CK33" s="456"/>
      <c r="CL33" s="456"/>
      <c r="CM33" s="456"/>
      <c r="CN33" s="216"/>
      <c r="CO33" s="491" t="s">
        <v>204</v>
      </c>
      <c r="CP33" s="491"/>
      <c r="CQ33" s="456" t="s">
        <v>205</v>
      </c>
      <c r="CR33" s="456"/>
      <c r="CS33" s="456"/>
      <c r="CT33" s="456"/>
      <c r="CU33" s="456"/>
      <c r="CV33" s="456"/>
      <c r="CW33" s="456"/>
      <c r="CX33" s="456"/>
      <c r="CY33" s="456"/>
      <c r="CZ33" s="456"/>
      <c r="DA33" s="456"/>
      <c r="DB33" s="456"/>
      <c r="DC33" s="456"/>
      <c r="DD33" s="456"/>
      <c r="DE33" s="456"/>
      <c r="DF33" s="216"/>
      <c r="DG33" s="655" t="s">
        <v>206</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3</v>
      </c>
      <c r="V34" s="656"/>
      <c r="W34" s="657" t="str">
        <f>IF('各会計、関係団体の財政状況及び健全化判断比率'!B28="","",'各会計、関係団体の財政状況及び健全化判断比率'!B28)</f>
        <v>国民健康保険事業（事業勘定）</v>
      </c>
      <c r="X34" s="657"/>
      <c r="Y34" s="657"/>
      <c r="Z34" s="657"/>
      <c r="AA34" s="657"/>
      <c r="AB34" s="657"/>
      <c r="AC34" s="657"/>
      <c r="AD34" s="657"/>
      <c r="AE34" s="657"/>
      <c r="AF34" s="657"/>
      <c r="AG34" s="657"/>
      <c r="AH34" s="657"/>
      <c r="AI34" s="657"/>
      <c r="AJ34" s="657"/>
      <c r="AK34" s="657"/>
      <c r="AL34" s="214"/>
      <c r="AM34" s="656" t="str">
        <f>IF(AO34="","",MAX(C34:D43,U34:V43)+1)</f>
        <v/>
      </c>
      <c r="AN34" s="656"/>
      <c r="AO34" s="657"/>
      <c r="AP34" s="657"/>
      <c r="AQ34" s="657"/>
      <c r="AR34" s="657"/>
      <c r="AS34" s="657"/>
      <c r="AT34" s="657"/>
      <c r="AU34" s="657"/>
      <c r="AV34" s="657"/>
      <c r="AW34" s="657"/>
      <c r="AX34" s="657"/>
      <c r="AY34" s="657"/>
      <c r="AZ34" s="657"/>
      <c r="BA34" s="657"/>
      <c r="BB34" s="657"/>
      <c r="BC34" s="657"/>
      <c r="BD34" s="214"/>
      <c r="BE34" s="656">
        <f>IF(BG34="","",MAX(C34:D43,U34:V43,AM34:AN43)+1)</f>
        <v>7</v>
      </c>
      <c r="BF34" s="656"/>
      <c r="BG34" s="657" t="str">
        <f>IF('各会計、関係団体の財政状況及び健全化判断比率'!B32="","",'各会計、関係団体の財政状況及び健全化判断比率'!B32)</f>
        <v>簡易水道事業</v>
      </c>
      <c r="BH34" s="657"/>
      <c r="BI34" s="657"/>
      <c r="BJ34" s="657"/>
      <c r="BK34" s="657"/>
      <c r="BL34" s="657"/>
      <c r="BM34" s="657"/>
      <c r="BN34" s="657"/>
      <c r="BO34" s="657"/>
      <c r="BP34" s="657"/>
      <c r="BQ34" s="657"/>
      <c r="BR34" s="657"/>
      <c r="BS34" s="657"/>
      <c r="BT34" s="657"/>
      <c r="BU34" s="657"/>
      <c r="BV34" s="214"/>
      <c r="BW34" s="656">
        <f>IF(BY34="","",MAX(C34:D43,U34:V43,AM34:AN43,BE34:BF43)+1)</f>
        <v>9</v>
      </c>
      <c r="BX34" s="656"/>
      <c r="BY34" s="657" t="str">
        <f>IF('各会計、関係団体の財政状況及び健全化判断比率'!B68="","",'各会計、関係団体の財政状況及び健全化判断比率'!B68)</f>
        <v>奈良県市町村総合事務組合</v>
      </c>
      <c r="BZ34" s="657"/>
      <c r="CA34" s="657"/>
      <c r="CB34" s="657"/>
      <c r="CC34" s="657"/>
      <c r="CD34" s="657"/>
      <c r="CE34" s="657"/>
      <c r="CF34" s="657"/>
      <c r="CG34" s="657"/>
      <c r="CH34" s="657"/>
      <c r="CI34" s="657"/>
      <c r="CJ34" s="657"/>
      <c r="CK34" s="657"/>
      <c r="CL34" s="657"/>
      <c r="CM34" s="657"/>
      <c r="CN34" s="214"/>
      <c r="CO34" s="656">
        <f>IF(CQ34="","",MAX(C34:D43,U34:V43,AM34:AN43,BE34:BF43,BW34:BX43)+1)</f>
        <v>14</v>
      </c>
      <c r="CP34" s="656"/>
      <c r="CQ34" s="657" t="str">
        <f>IF('各会計、関係団体の財政状況及び健全化判断比率'!BS7="","",'各会計、関係団体の財政状況及び健全化判断比率'!BS7)</f>
        <v>のせ川びれっぢ</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f>IF(E35="","",C34+1)</f>
        <v>2</v>
      </c>
      <c r="D35" s="656"/>
      <c r="E35" s="657" t="str">
        <f>IF('各会計、関係団体の財政状況及び健全化判断比率'!B8="","",'各会計、関係団体の財政状況及び健全化判断比率'!B8)</f>
        <v>代替バス</v>
      </c>
      <c r="F35" s="657"/>
      <c r="G35" s="657"/>
      <c r="H35" s="657"/>
      <c r="I35" s="657"/>
      <c r="J35" s="657"/>
      <c r="K35" s="657"/>
      <c r="L35" s="657"/>
      <c r="M35" s="657"/>
      <c r="N35" s="657"/>
      <c r="O35" s="657"/>
      <c r="P35" s="657"/>
      <c r="Q35" s="657"/>
      <c r="R35" s="657"/>
      <c r="S35" s="657"/>
      <c r="T35" s="214"/>
      <c r="U35" s="656">
        <f>IF(W35="","",U34+1)</f>
        <v>4</v>
      </c>
      <c r="V35" s="656"/>
      <c r="W35" s="657" t="str">
        <f>IF('各会計、関係団体の財政状況及び健全化判断比率'!B29="","",'各会計、関係団体の財政状況及び健全化判断比率'!B29)</f>
        <v>国民健康保険事業（直診勘定）</v>
      </c>
      <c r="X35" s="657"/>
      <c r="Y35" s="657"/>
      <c r="Z35" s="657"/>
      <c r="AA35" s="657"/>
      <c r="AB35" s="657"/>
      <c r="AC35" s="657"/>
      <c r="AD35" s="657"/>
      <c r="AE35" s="657"/>
      <c r="AF35" s="657"/>
      <c r="AG35" s="657"/>
      <c r="AH35" s="657"/>
      <c r="AI35" s="657"/>
      <c r="AJ35" s="657"/>
      <c r="AK35" s="657"/>
      <c r="AL35" s="214"/>
      <c r="AM35" s="656" t="str">
        <f t="shared" ref="AM35:AM43" si="0">IF(AO35="","",AM34+1)</f>
        <v/>
      </c>
      <c r="AN35" s="656"/>
      <c r="AO35" s="657"/>
      <c r="AP35" s="657"/>
      <c r="AQ35" s="657"/>
      <c r="AR35" s="657"/>
      <c r="AS35" s="657"/>
      <c r="AT35" s="657"/>
      <c r="AU35" s="657"/>
      <c r="AV35" s="657"/>
      <c r="AW35" s="657"/>
      <c r="AX35" s="657"/>
      <c r="AY35" s="657"/>
      <c r="AZ35" s="657"/>
      <c r="BA35" s="657"/>
      <c r="BB35" s="657"/>
      <c r="BC35" s="657"/>
      <c r="BD35" s="214"/>
      <c r="BE35" s="656">
        <f t="shared" ref="BE35:BE43" si="1">IF(BG35="","",BE34+1)</f>
        <v>8</v>
      </c>
      <c r="BF35" s="656"/>
      <c r="BG35" s="657" t="str">
        <f>IF('各会計、関係団体の財政状況及び健全化判断比率'!B33="","",'各会計、関係団体の財政状況及び健全化判断比率'!B33)</f>
        <v>温泉事業</v>
      </c>
      <c r="BH35" s="657"/>
      <c r="BI35" s="657"/>
      <c r="BJ35" s="657"/>
      <c r="BK35" s="657"/>
      <c r="BL35" s="657"/>
      <c r="BM35" s="657"/>
      <c r="BN35" s="657"/>
      <c r="BO35" s="657"/>
      <c r="BP35" s="657"/>
      <c r="BQ35" s="657"/>
      <c r="BR35" s="657"/>
      <c r="BS35" s="657"/>
      <c r="BT35" s="657"/>
      <c r="BU35" s="657"/>
      <c r="BV35" s="214"/>
      <c r="BW35" s="656">
        <f t="shared" ref="BW35:BW43" si="2">IF(BY35="","",BW34+1)</f>
        <v>10</v>
      </c>
      <c r="BX35" s="656"/>
      <c r="BY35" s="657" t="str">
        <f>IF('各会計、関係団体の財政状況及び健全化判断比率'!B69="","",'各会計、関係団体の財政状況及び健全化判断比率'!B69)</f>
        <v>奈良県広域水質検査センター組合</v>
      </c>
      <c r="BZ35" s="657"/>
      <c r="CA35" s="657"/>
      <c r="CB35" s="657"/>
      <c r="CC35" s="657"/>
      <c r="CD35" s="657"/>
      <c r="CE35" s="657"/>
      <c r="CF35" s="657"/>
      <c r="CG35" s="657"/>
      <c r="CH35" s="657"/>
      <c r="CI35" s="657"/>
      <c r="CJ35" s="657"/>
      <c r="CK35" s="657"/>
      <c r="CL35" s="657"/>
      <c r="CM35" s="657"/>
      <c r="CN35" s="214"/>
      <c r="CO35" s="656" t="str">
        <f t="shared" ref="CO35:CO43" si="3">IF(CQ35="","",CO34+1)</f>
        <v/>
      </c>
      <c r="CP35" s="656"/>
      <c r="CQ35" s="657" t="str">
        <f>IF('各会計、関係団体の財政状況及び健全化判断比率'!BS8="","",'各会計、関係団体の財政状況及び健全化判断比率'!BS8)</f>
        <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5</v>
      </c>
      <c r="V36" s="656"/>
      <c r="W36" s="657" t="str">
        <f>IF('各会計、関係団体の財政状況及び健全化判断比率'!B30="","",'各会計、関係団体の財政状況及び健全化判断比率'!B30)</f>
        <v>介護保険事業</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11</v>
      </c>
      <c r="BX36" s="656"/>
      <c r="BY36" s="657" t="str">
        <f>IF('各会計、関係団体の財政状況及び健全化判断比率'!B70="","",'各会計、関係団体の財政状況及び健全化判断比率'!B70)</f>
        <v>奈良県後期高齢者医療広域連合</v>
      </c>
      <c r="BZ36" s="657"/>
      <c r="CA36" s="657"/>
      <c r="CB36" s="657"/>
      <c r="CC36" s="657"/>
      <c r="CD36" s="657"/>
      <c r="CE36" s="657"/>
      <c r="CF36" s="657"/>
      <c r="CG36" s="657"/>
      <c r="CH36" s="657"/>
      <c r="CI36" s="657"/>
      <c r="CJ36" s="657"/>
      <c r="CK36" s="657"/>
      <c r="CL36" s="657"/>
      <c r="CM36" s="657"/>
      <c r="CN36" s="214"/>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f t="shared" si="4"/>
        <v>6</v>
      </c>
      <c r="V37" s="656"/>
      <c r="W37" s="657" t="str">
        <f>IF('各会計、関係団体の財政状況及び健全化判断比率'!B31="","",'各会計、関係団体の財政状況及び健全化判断比率'!B31)</f>
        <v>後期高齢者医療事業</v>
      </c>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12</v>
      </c>
      <c r="BX37" s="656"/>
      <c r="BY37" s="657" t="str">
        <f>IF('各会計、関係団体の財政状況及び健全化判断比率'!B71="","",'各会計、関係団体の財政状況及び健全化判断比率'!B71)</f>
        <v>奈良県広域消防組合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13</v>
      </c>
      <c r="BX38" s="656"/>
      <c r="BY38" s="657" t="str">
        <f>IF('各会計、関係団体の財政状況及び健全化判断比率'!B72="","",'各会計、関係団体の財政状況及び健全化判断比率'!B72)</f>
        <v>南和広域医療企業団</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t="str">
        <f t="shared" si="2"/>
        <v/>
      </c>
      <c r="BX39" s="656"/>
      <c r="BY39" s="657" t="str">
        <f>IF('各会計、関係団体の財政状況及び健全化判断比率'!B73="","",'各会計、関係団体の財政状況及び健全化判断比率'!B73)</f>
        <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t="str">
        <f t="shared" si="2"/>
        <v/>
      </c>
      <c r="BX40" s="656"/>
      <c r="BY40" s="657" t="str">
        <f>IF('各会計、関係団体の財政状況及び健全化判断比率'!B74="","",'各会計、関係団体の財政状況及び健全化判断比率'!B74)</f>
        <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t="str">
        <f t="shared" si="2"/>
        <v/>
      </c>
      <c r="BX41" s="656"/>
      <c r="BY41" s="657" t="str">
        <f>IF('各会計、関係団体の財政状況及び健全化判断比率'!B75="","",'各会計、関係団体の財政状況及び健全化判断比率'!B75)</f>
        <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t="str">
        <f t="shared" si="2"/>
        <v/>
      </c>
      <c r="BX42" s="656"/>
      <c r="BY42" s="657" t="str">
        <f>IF('各会計、関係団体の財政状況及び健全化判断比率'!B76="","",'各会計、関係団体の財政状況及び健全化判断比率'!B76)</f>
        <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211</v>
      </c>
    </row>
    <row r="50" spans="5:5" x14ac:dyDescent="0.15">
      <c r="E50" s="188" t="s">
        <v>212</v>
      </c>
    </row>
    <row r="51" spans="5:5" x14ac:dyDescent="0.15">
      <c r="E51" s="188" t="s">
        <v>213</v>
      </c>
    </row>
    <row r="52" spans="5:5" x14ac:dyDescent="0.15">
      <c r="E52" s="188" t="s">
        <v>214</v>
      </c>
    </row>
    <row r="53" spans="5:5" x14ac:dyDescent="0.15"/>
    <row r="54" spans="5:5" x14ac:dyDescent="0.15"/>
    <row r="55" spans="5:5" x14ac:dyDescent="0.15"/>
    <row r="56" spans="5:5" x14ac:dyDescent="0.15"/>
  </sheetData>
  <sheetProtection algorithmName="SHA-512" hashValue="48qf5VO6IhUmN/P094bUZeUENhoF9QyFsbQStzrqfyNxj1gGZodHiFeXS8ng7SYq0Q4m7Lr+fRuUUXmvKRXHMQ==" saltValue="6aHL11z0vrdxjGJdgDZnl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215</v>
      </c>
      <c r="DI1" s="660"/>
      <c r="DJ1" s="660"/>
      <c r="DK1" s="660"/>
      <c r="DL1" s="660"/>
      <c r="DM1" s="660"/>
      <c r="DN1" s="661"/>
      <c r="DO1" s="226"/>
      <c r="DP1" s="659" t="s">
        <v>216</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218</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219</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220</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221</v>
      </c>
      <c r="S4" s="663"/>
      <c r="T4" s="663"/>
      <c r="U4" s="663"/>
      <c r="V4" s="663"/>
      <c r="W4" s="663"/>
      <c r="X4" s="663"/>
      <c r="Y4" s="664"/>
      <c r="Z4" s="662" t="s">
        <v>222</v>
      </c>
      <c r="AA4" s="663"/>
      <c r="AB4" s="663"/>
      <c r="AC4" s="664"/>
      <c r="AD4" s="662" t="s">
        <v>223</v>
      </c>
      <c r="AE4" s="663"/>
      <c r="AF4" s="663"/>
      <c r="AG4" s="663"/>
      <c r="AH4" s="663"/>
      <c r="AI4" s="663"/>
      <c r="AJ4" s="663"/>
      <c r="AK4" s="664"/>
      <c r="AL4" s="662" t="s">
        <v>222</v>
      </c>
      <c r="AM4" s="663"/>
      <c r="AN4" s="663"/>
      <c r="AO4" s="664"/>
      <c r="AP4" s="668" t="s">
        <v>224</v>
      </c>
      <c r="AQ4" s="668"/>
      <c r="AR4" s="668"/>
      <c r="AS4" s="668"/>
      <c r="AT4" s="668"/>
      <c r="AU4" s="668"/>
      <c r="AV4" s="668"/>
      <c r="AW4" s="668"/>
      <c r="AX4" s="668"/>
      <c r="AY4" s="668"/>
      <c r="AZ4" s="668"/>
      <c r="BA4" s="668"/>
      <c r="BB4" s="668"/>
      <c r="BC4" s="668"/>
      <c r="BD4" s="668"/>
      <c r="BE4" s="668"/>
      <c r="BF4" s="668"/>
      <c r="BG4" s="668" t="s">
        <v>225</v>
      </c>
      <c r="BH4" s="668"/>
      <c r="BI4" s="668"/>
      <c r="BJ4" s="668"/>
      <c r="BK4" s="668"/>
      <c r="BL4" s="668"/>
      <c r="BM4" s="668"/>
      <c r="BN4" s="668"/>
      <c r="BO4" s="668" t="s">
        <v>222</v>
      </c>
      <c r="BP4" s="668"/>
      <c r="BQ4" s="668"/>
      <c r="BR4" s="668"/>
      <c r="BS4" s="668" t="s">
        <v>226</v>
      </c>
      <c r="BT4" s="668"/>
      <c r="BU4" s="668"/>
      <c r="BV4" s="668"/>
      <c r="BW4" s="668"/>
      <c r="BX4" s="668"/>
      <c r="BY4" s="668"/>
      <c r="BZ4" s="668"/>
      <c r="CA4" s="668"/>
      <c r="CB4" s="668"/>
      <c r="CD4" s="665" t="s">
        <v>227</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228</v>
      </c>
      <c r="C5" s="670"/>
      <c r="D5" s="670"/>
      <c r="E5" s="670"/>
      <c r="F5" s="670"/>
      <c r="G5" s="670"/>
      <c r="H5" s="670"/>
      <c r="I5" s="670"/>
      <c r="J5" s="670"/>
      <c r="K5" s="670"/>
      <c r="L5" s="670"/>
      <c r="M5" s="670"/>
      <c r="N5" s="670"/>
      <c r="O5" s="670"/>
      <c r="P5" s="670"/>
      <c r="Q5" s="671"/>
      <c r="R5" s="672">
        <v>70569</v>
      </c>
      <c r="S5" s="673"/>
      <c r="T5" s="673"/>
      <c r="U5" s="673"/>
      <c r="V5" s="673"/>
      <c r="W5" s="673"/>
      <c r="X5" s="673"/>
      <c r="Y5" s="674"/>
      <c r="Z5" s="675">
        <v>4.4000000000000004</v>
      </c>
      <c r="AA5" s="675"/>
      <c r="AB5" s="675"/>
      <c r="AC5" s="675"/>
      <c r="AD5" s="676">
        <v>70569</v>
      </c>
      <c r="AE5" s="676"/>
      <c r="AF5" s="676"/>
      <c r="AG5" s="676"/>
      <c r="AH5" s="676"/>
      <c r="AI5" s="676"/>
      <c r="AJ5" s="676"/>
      <c r="AK5" s="676"/>
      <c r="AL5" s="677">
        <v>9.5</v>
      </c>
      <c r="AM5" s="678"/>
      <c r="AN5" s="678"/>
      <c r="AO5" s="679"/>
      <c r="AP5" s="669" t="s">
        <v>229</v>
      </c>
      <c r="AQ5" s="670"/>
      <c r="AR5" s="670"/>
      <c r="AS5" s="670"/>
      <c r="AT5" s="670"/>
      <c r="AU5" s="670"/>
      <c r="AV5" s="670"/>
      <c r="AW5" s="670"/>
      <c r="AX5" s="670"/>
      <c r="AY5" s="670"/>
      <c r="AZ5" s="670"/>
      <c r="BA5" s="670"/>
      <c r="BB5" s="670"/>
      <c r="BC5" s="670"/>
      <c r="BD5" s="670"/>
      <c r="BE5" s="670"/>
      <c r="BF5" s="671"/>
      <c r="BG5" s="683">
        <v>70569</v>
      </c>
      <c r="BH5" s="684"/>
      <c r="BI5" s="684"/>
      <c r="BJ5" s="684"/>
      <c r="BK5" s="684"/>
      <c r="BL5" s="684"/>
      <c r="BM5" s="684"/>
      <c r="BN5" s="685"/>
      <c r="BO5" s="686">
        <v>100</v>
      </c>
      <c r="BP5" s="686"/>
      <c r="BQ5" s="686"/>
      <c r="BR5" s="686"/>
      <c r="BS5" s="687" t="s">
        <v>230</v>
      </c>
      <c r="BT5" s="687"/>
      <c r="BU5" s="687"/>
      <c r="BV5" s="687"/>
      <c r="BW5" s="687"/>
      <c r="BX5" s="687"/>
      <c r="BY5" s="687"/>
      <c r="BZ5" s="687"/>
      <c r="CA5" s="687"/>
      <c r="CB5" s="691"/>
      <c r="CD5" s="665" t="s">
        <v>224</v>
      </c>
      <c r="CE5" s="666"/>
      <c r="CF5" s="666"/>
      <c r="CG5" s="666"/>
      <c r="CH5" s="666"/>
      <c r="CI5" s="666"/>
      <c r="CJ5" s="666"/>
      <c r="CK5" s="666"/>
      <c r="CL5" s="666"/>
      <c r="CM5" s="666"/>
      <c r="CN5" s="666"/>
      <c r="CO5" s="666"/>
      <c r="CP5" s="666"/>
      <c r="CQ5" s="667"/>
      <c r="CR5" s="665" t="s">
        <v>231</v>
      </c>
      <c r="CS5" s="666"/>
      <c r="CT5" s="666"/>
      <c r="CU5" s="666"/>
      <c r="CV5" s="666"/>
      <c r="CW5" s="666"/>
      <c r="CX5" s="666"/>
      <c r="CY5" s="667"/>
      <c r="CZ5" s="665" t="s">
        <v>222</v>
      </c>
      <c r="DA5" s="666"/>
      <c r="DB5" s="666"/>
      <c r="DC5" s="667"/>
      <c r="DD5" s="665" t="s">
        <v>232</v>
      </c>
      <c r="DE5" s="666"/>
      <c r="DF5" s="666"/>
      <c r="DG5" s="666"/>
      <c r="DH5" s="666"/>
      <c r="DI5" s="666"/>
      <c r="DJ5" s="666"/>
      <c r="DK5" s="666"/>
      <c r="DL5" s="666"/>
      <c r="DM5" s="666"/>
      <c r="DN5" s="666"/>
      <c r="DO5" s="666"/>
      <c r="DP5" s="667"/>
      <c r="DQ5" s="665" t="s">
        <v>233</v>
      </c>
      <c r="DR5" s="666"/>
      <c r="DS5" s="666"/>
      <c r="DT5" s="666"/>
      <c r="DU5" s="666"/>
      <c r="DV5" s="666"/>
      <c r="DW5" s="666"/>
      <c r="DX5" s="666"/>
      <c r="DY5" s="666"/>
      <c r="DZ5" s="666"/>
      <c r="EA5" s="666"/>
      <c r="EB5" s="666"/>
      <c r="EC5" s="667"/>
    </row>
    <row r="6" spans="2:143" ht="11.25" customHeight="1" x14ac:dyDescent="0.15">
      <c r="B6" s="680" t="s">
        <v>234</v>
      </c>
      <c r="C6" s="681"/>
      <c r="D6" s="681"/>
      <c r="E6" s="681"/>
      <c r="F6" s="681"/>
      <c r="G6" s="681"/>
      <c r="H6" s="681"/>
      <c r="I6" s="681"/>
      <c r="J6" s="681"/>
      <c r="K6" s="681"/>
      <c r="L6" s="681"/>
      <c r="M6" s="681"/>
      <c r="N6" s="681"/>
      <c r="O6" s="681"/>
      <c r="P6" s="681"/>
      <c r="Q6" s="682"/>
      <c r="R6" s="683">
        <v>24224</v>
      </c>
      <c r="S6" s="684"/>
      <c r="T6" s="684"/>
      <c r="U6" s="684"/>
      <c r="V6" s="684"/>
      <c r="W6" s="684"/>
      <c r="X6" s="684"/>
      <c r="Y6" s="685"/>
      <c r="Z6" s="686">
        <v>1.5</v>
      </c>
      <c r="AA6" s="686"/>
      <c r="AB6" s="686"/>
      <c r="AC6" s="686"/>
      <c r="AD6" s="687">
        <v>24224</v>
      </c>
      <c r="AE6" s="687"/>
      <c r="AF6" s="687"/>
      <c r="AG6" s="687"/>
      <c r="AH6" s="687"/>
      <c r="AI6" s="687"/>
      <c r="AJ6" s="687"/>
      <c r="AK6" s="687"/>
      <c r="AL6" s="688">
        <v>3.3</v>
      </c>
      <c r="AM6" s="689"/>
      <c r="AN6" s="689"/>
      <c r="AO6" s="690"/>
      <c r="AP6" s="680" t="s">
        <v>235</v>
      </c>
      <c r="AQ6" s="681"/>
      <c r="AR6" s="681"/>
      <c r="AS6" s="681"/>
      <c r="AT6" s="681"/>
      <c r="AU6" s="681"/>
      <c r="AV6" s="681"/>
      <c r="AW6" s="681"/>
      <c r="AX6" s="681"/>
      <c r="AY6" s="681"/>
      <c r="AZ6" s="681"/>
      <c r="BA6" s="681"/>
      <c r="BB6" s="681"/>
      <c r="BC6" s="681"/>
      <c r="BD6" s="681"/>
      <c r="BE6" s="681"/>
      <c r="BF6" s="682"/>
      <c r="BG6" s="683">
        <v>70569</v>
      </c>
      <c r="BH6" s="684"/>
      <c r="BI6" s="684"/>
      <c r="BJ6" s="684"/>
      <c r="BK6" s="684"/>
      <c r="BL6" s="684"/>
      <c r="BM6" s="684"/>
      <c r="BN6" s="685"/>
      <c r="BO6" s="686">
        <v>100</v>
      </c>
      <c r="BP6" s="686"/>
      <c r="BQ6" s="686"/>
      <c r="BR6" s="686"/>
      <c r="BS6" s="687" t="s">
        <v>128</v>
      </c>
      <c r="BT6" s="687"/>
      <c r="BU6" s="687"/>
      <c r="BV6" s="687"/>
      <c r="BW6" s="687"/>
      <c r="BX6" s="687"/>
      <c r="BY6" s="687"/>
      <c r="BZ6" s="687"/>
      <c r="CA6" s="687"/>
      <c r="CB6" s="691"/>
      <c r="CD6" s="694" t="s">
        <v>236</v>
      </c>
      <c r="CE6" s="695"/>
      <c r="CF6" s="695"/>
      <c r="CG6" s="695"/>
      <c r="CH6" s="695"/>
      <c r="CI6" s="695"/>
      <c r="CJ6" s="695"/>
      <c r="CK6" s="695"/>
      <c r="CL6" s="695"/>
      <c r="CM6" s="695"/>
      <c r="CN6" s="695"/>
      <c r="CO6" s="695"/>
      <c r="CP6" s="695"/>
      <c r="CQ6" s="696"/>
      <c r="CR6" s="683">
        <v>33457</v>
      </c>
      <c r="CS6" s="684"/>
      <c r="CT6" s="684"/>
      <c r="CU6" s="684"/>
      <c r="CV6" s="684"/>
      <c r="CW6" s="684"/>
      <c r="CX6" s="684"/>
      <c r="CY6" s="685"/>
      <c r="CZ6" s="677">
        <v>2.2000000000000002</v>
      </c>
      <c r="DA6" s="678"/>
      <c r="DB6" s="678"/>
      <c r="DC6" s="697"/>
      <c r="DD6" s="692" t="s">
        <v>128</v>
      </c>
      <c r="DE6" s="684"/>
      <c r="DF6" s="684"/>
      <c r="DG6" s="684"/>
      <c r="DH6" s="684"/>
      <c r="DI6" s="684"/>
      <c r="DJ6" s="684"/>
      <c r="DK6" s="684"/>
      <c r="DL6" s="684"/>
      <c r="DM6" s="684"/>
      <c r="DN6" s="684"/>
      <c r="DO6" s="684"/>
      <c r="DP6" s="685"/>
      <c r="DQ6" s="692">
        <v>33457</v>
      </c>
      <c r="DR6" s="684"/>
      <c r="DS6" s="684"/>
      <c r="DT6" s="684"/>
      <c r="DU6" s="684"/>
      <c r="DV6" s="684"/>
      <c r="DW6" s="684"/>
      <c r="DX6" s="684"/>
      <c r="DY6" s="684"/>
      <c r="DZ6" s="684"/>
      <c r="EA6" s="684"/>
      <c r="EB6" s="684"/>
      <c r="EC6" s="693"/>
    </row>
    <row r="7" spans="2:143" ht="11.25" customHeight="1" x14ac:dyDescent="0.15">
      <c r="B7" s="680" t="s">
        <v>237</v>
      </c>
      <c r="C7" s="681"/>
      <c r="D7" s="681"/>
      <c r="E7" s="681"/>
      <c r="F7" s="681"/>
      <c r="G7" s="681"/>
      <c r="H7" s="681"/>
      <c r="I7" s="681"/>
      <c r="J7" s="681"/>
      <c r="K7" s="681"/>
      <c r="L7" s="681"/>
      <c r="M7" s="681"/>
      <c r="N7" s="681"/>
      <c r="O7" s="681"/>
      <c r="P7" s="681"/>
      <c r="Q7" s="682"/>
      <c r="R7" s="683">
        <v>54</v>
      </c>
      <c r="S7" s="684"/>
      <c r="T7" s="684"/>
      <c r="U7" s="684"/>
      <c r="V7" s="684"/>
      <c r="W7" s="684"/>
      <c r="X7" s="684"/>
      <c r="Y7" s="685"/>
      <c r="Z7" s="686">
        <v>0</v>
      </c>
      <c r="AA7" s="686"/>
      <c r="AB7" s="686"/>
      <c r="AC7" s="686"/>
      <c r="AD7" s="687">
        <v>54</v>
      </c>
      <c r="AE7" s="687"/>
      <c r="AF7" s="687"/>
      <c r="AG7" s="687"/>
      <c r="AH7" s="687"/>
      <c r="AI7" s="687"/>
      <c r="AJ7" s="687"/>
      <c r="AK7" s="687"/>
      <c r="AL7" s="688">
        <v>0</v>
      </c>
      <c r="AM7" s="689"/>
      <c r="AN7" s="689"/>
      <c r="AO7" s="690"/>
      <c r="AP7" s="680" t="s">
        <v>238</v>
      </c>
      <c r="AQ7" s="681"/>
      <c r="AR7" s="681"/>
      <c r="AS7" s="681"/>
      <c r="AT7" s="681"/>
      <c r="AU7" s="681"/>
      <c r="AV7" s="681"/>
      <c r="AW7" s="681"/>
      <c r="AX7" s="681"/>
      <c r="AY7" s="681"/>
      <c r="AZ7" s="681"/>
      <c r="BA7" s="681"/>
      <c r="BB7" s="681"/>
      <c r="BC7" s="681"/>
      <c r="BD7" s="681"/>
      <c r="BE7" s="681"/>
      <c r="BF7" s="682"/>
      <c r="BG7" s="683">
        <v>17686</v>
      </c>
      <c r="BH7" s="684"/>
      <c r="BI7" s="684"/>
      <c r="BJ7" s="684"/>
      <c r="BK7" s="684"/>
      <c r="BL7" s="684"/>
      <c r="BM7" s="684"/>
      <c r="BN7" s="685"/>
      <c r="BO7" s="686">
        <v>25.1</v>
      </c>
      <c r="BP7" s="686"/>
      <c r="BQ7" s="686"/>
      <c r="BR7" s="686"/>
      <c r="BS7" s="687" t="s">
        <v>128</v>
      </c>
      <c r="BT7" s="687"/>
      <c r="BU7" s="687"/>
      <c r="BV7" s="687"/>
      <c r="BW7" s="687"/>
      <c r="BX7" s="687"/>
      <c r="BY7" s="687"/>
      <c r="BZ7" s="687"/>
      <c r="CA7" s="687"/>
      <c r="CB7" s="691"/>
      <c r="CD7" s="698" t="s">
        <v>239</v>
      </c>
      <c r="CE7" s="699"/>
      <c r="CF7" s="699"/>
      <c r="CG7" s="699"/>
      <c r="CH7" s="699"/>
      <c r="CI7" s="699"/>
      <c r="CJ7" s="699"/>
      <c r="CK7" s="699"/>
      <c r="CL7" s="699"/>
      <c r="CM7" s="699"/>
      <c r="CN7" s="699"/>
      <c r="CO7" s="699"/>
      <c r="CP7" s="699"/>
      <c r="CQ7" s="700"/>
      <c r="CR7" s="683">
        <v>298647</v>
      </c>
      <c r="CS7" s="684"/>
      <c r="CT7" s="684"/>
      <c r="CU7" s="684"/>
      <c r="CV7" s="684"/>
      <c r="CW7" s="684"/>
      <c r="CX7" s="684"/>
      <c r="CY7" s="685"/>
      <c r="CZ7" s="686">
        <v>19.3</v>
      </c>
      <c r="DA7" s="686"/>
      <c r="DB7" s="686"/>
      <c r="DC7" s="686"/>
      <c r="DD7" s="692">
        <v>11456</v>
      </c>
      <c r="DE7" s="684"/>
      <c r="DF7" s="684"/>
      <c r="DG7" s="684"/>
      <c r="DH7" s="684"/>
      <c r="DI7" s="684"/>
      <c r="DJ7" s="684"/>
      <c r="DK7" s="684"/>
      <c r="DL7" s="684"/>
      <c r="DM7" s="684"/>
      <c r="DN7" s="684"/>
      <c r="DO7" s="684"/>
      <c r="DP7" s="685"/>
      <c r="DQ7" s="692">
        <v>269820</v>
      </c>
      <c r="DR7" s="684"/>
      <c r="DS7" s="684"/>
      <c r="DT7" s="684"/>
      <c r="DU7" s="684"/>
      <c r="DV7" s="684"/>
      <c r="DW7" s="684"/>
      <c r="DX7" s="684"/>
      <c r="DY7" s="684"/>
      <c r="DZ7" s="684"/>
      <c r="EA7" s="684"/>
      <c r="EB7" s="684"/>
      <c r="EC7" s="693"/>
    </row>
    <row r="8" spans="2:143" ht="11.25" customHeight="1" x14ac:dyDescent="0.15">
      <c r="B8" s="680" t="s">
        <v>240</v>
      </c>
      <c r="C8" s="681"/>
      <c r="D8" s="681"/>
      <c r="E8" s="681"/>
      <c r="F8" s="681"/>
      <c r="G8" s="681"/>
      <c r="H8" s="681"/>
      <c r="I8" s="681"/>
      <c r="J8" s="681"/>
      <c r="K8" s="681"/>
      <c r="L8" s="681"/>
      <c r="M8" s="681"/>
      <c r="N8" s="681"/>
      <c r="O8" s="681"/>
      <c r="P8" s="681"/>
      <c r="Q8" s="682"/>
      <c r="R8" s="683">
        <v>375</v>
      </c>
      <c r="S8" s="684"/>
      <c r="T8" s="684"/>
      <c r="U8" s="684"/>
      <c r="V8" s="684"/>
      <c r="W8" s="684"/>
      <c r="X8" s="684"/>
      <c r="Y8" s="685"/>
      <c r="Z8" s="686">
        <v>0</v>
      </c>
      <c r="AA8" s="686"/>
      <c r="AB8" s="686"/>
      <c r="AC8" s="686"/>
      <c r="AD8" s="687">
        <v>375</v>
      </c>
      <c r="AE8" s="687"/>
      <c r="AF8" s="687"/>
      <c r="AG8" s="687"/>
      <c r="AH8" s="687"/>
      <c r="AI8" s="687"/>
      <c r="AJ8" s="687"/>
      <c r="AK8" s="687"/>
      <c r="AL8" s="688">
        <v>0.1</v>
      </c>
      <c r="AM8" s="689"/>
      <c r="AN8" s="689"/>
      <c r="AO8" s="690"/>
      <c r="AP8" s="680" t="s">
        <v>241</v>
      </c>
      <c r="AQ8" s="681"/>
      <c r="AR8" s="681"/>
      <c r="AS8" s="681"/>
      <c r="AT8" s="681"/>
      <c r="AU8" s="681"/>
      <c r="AV8" s="681"/>
      <c r="AW8" s="681"/>
      <c r="AX8" s="681"/>
      <c r="AY8" s="681"/>
      <c r="AZ8" s="681"/>
      <c r="BA8" s="681"/>
      <c r="BB8" s="681"/>
      <c r="BC8" s="681"/>
      <c r="BD8" s="681"/>
      <c r="BE8" s="681"/>
      <c r="BF8" s="682"/>
      <c r="BG8" s="683">
        <v>592</v>
      </c>
      <c r="BH8" s="684"/>
      <c r="BI8" s="684"/>
      <c r="BJ8" s="684"/>
      <c r="BK8" s="684"/>
      <c r="BL8" s="684"/>
      <c r="BM8" s="684"/>
      <c r="BN8" s="685"/>
      <c r="BO8" s="686">
        <v>0.8</v>
      </c>
      <c r="BP8" s="686"/>
      <c r="BQ8" s="686"/>
      <c r="BR8" s="686"/>
      <c r="BS8" s="692" t="s">
        <v>230</v>
      </c>
      <c r="BT8" s="684"/>
      <c r="BU8" s="684"/>
      <c r="BV8" s="684"/>
      <c r="BW8" s="684"/>
      <c r="BX8" s="684"/>
      <c r="BY8" s="684"/>
      <c r="BZ8" s="684"/>
      <c r="CA8" s="684"/>
      <c r="CB8" s="693"/>
      <c r="CD8" s="698" t="s">
        <v>242</v>
      </c>
      <c r="CE8" s="699"/>
      <c r="CF8" s="699"/>
      <c r="CG8" s="699"/>
      <c r="CH8" s="699"/>
      <c r="CI8" s="699"/>
      <c r="CJ8" s="699"/>
      <c r="CK8" s="699"/>
      <c r="CL8" s="699"/>
      <c r="CM8" s="699"/>
      <c r="CN8" s="699"/>
      <c r="CO8" s="699"/>
      <c r="CP8" s="699"/>
      <c r="CQ8" s="700"/>
      <c r="CR8" s="683">
        <v>130047</v>
      </c>
      <c r="CS8" s="684"/>
      <c r="CT8" s="684"/>
      <c r="CU8" s="684"/>
      <c r="CV8" s="684"/>
      <c r="CW8" s="684"/>
      <c r="CX8" s="684"/>
      <c r="CY8" s="685"/>
      <c r="CZ8" s="686">
        <v>8.4</v>
      </c>
      <c r="DA8" s="686"/>
      <c r="DB8" s="686"/>
      <c r="DC8" s="686"/>
      <c r="DD8" s="692">
        <v>14</v>
      </c>
      <c r="DE8" s="684"/>
      <c r="DF8" s="684"/>
      <c r="DG8" s="684"/>
      <c r="DH8" s="684"/>
      <c r="DI8" s="684"/>
      <c r="DJ8" s="684"/>
      <c r="DK8" s="684"/>
      <c r="DL8" s="684"/>
      <c r="DM8" s="684"/>
      <c r="DN8" s="684"/>
      <c r="DO8" s="684"/>
      <c r="DP8" s="685"/>
      <c r="DQ8" s="692">
        <v>93444</v>
      </c>
      <c r="DR8" s="684"/>
      <c r="DS8" s="684"/>
      <c r="DT8" s="684"/>
      <c r="DU8" s="684"/>
      <c r="DV8" s="684"/>
      <c r="DW8" s="684"/>
      <c r="DX8" s="684"/>
      <c r="DY8" s="684"/>
      <c r="DZ8" s="684"/>
      <c r="EA8" s="684"/>
      <c r="EB8" s="684"/>
      <c r="EC8" s="693"/>
    </row>
    <row r="9" spans="2:143" ht="11.25" customHeight="1" x14ac:dyDescent="0.15">
      <c r="B9" s="680" t="s">
        <v>243</v>
      </c>
      <c r="C9" s="681"/>
      <c r="D9" s="681"/>
      <c r="E9" s="681"/>
      <c r="F9" s="681"/>
      <c r="G9" s="681"/>
      <c r="H9" s="681"/>
      <c r="I9" s="681"/>
      <c r="J9" s="681"/>
      <c r="K9" s="681"/>
      <c r="L9" s="681"/>
      <c r="M9" s="681"/>
      <c r="N9" s="681"/>
      <c r="O9" s="681"/>
      <c r="P9" s="681"/>
      <c r="Q9" s="682"/>
      <c r="R9" s="683">
        <v>216</v>
      </c>
      <c r="S9" s="684"/>
      <c r="T9" s="684"/>
      <c r="U9" s="684"/>
      <c r="V9" s="684"/>
      <c r="W9" s="684"/>
      <c r="X9" s="684"/>
      <c r="Y9" s="685"/>
      <c r="Z9" s="686">
        <v>0</v>
      </c>
      <c r="AA9" s="686"/>
      <c r="AB9" s="686"/>
      <c r="AC9" s="686"/>
      <c r="AD9" s="687">
        <v>216</v>
      </c>
      <c r="AE9" s="687"/>
      <c r="AF9" s="687"/>
      <c r="AG9" s="687"/>
      <c r="AH9" s="687"/>
      <c r="AI9" s="687"/>
      <c r="AJ9" s="687"/>
      <c r="AK9" s="687"/>
      <c r="AL9" s="688">
        <v>0</v>
      </c>
      <c r="AM9" s="689"/>
      <c r="AN9" s="689"/>
      <c r="AO9" s="690"/>
      <c r="AP9" s="680" t="s">
        <v>244</v>
      </c>
      <c r="AQ9" s="681"/>
      <c r="AR9" s="681"/>
      <c r="AS9" s="681"/>
      <c r="AT9" s="681"/>
      <c r="AU9" s="681"/>
      <c r="AV9" s="681"/>
      <c r="AW9" s="681"/>
      <c r="AX9" s="681"/>
      <c r="AY9" s="681"/>
      <c r="AZ9" s="681"/>
      <c r="BA9" s="681"/>
      <c r="BB9" s="681"/>
      <c r="BC9" s="681"/>
      <c r="BD9" s="681"/>
      <c r="BE9" s="681"/>
      <c r="BF9" s="682"/>
      <c r="BG9" s="683">
        <v>14234</v>
      </c>
      <c r="BH9" s="684"/>
      <c r="BI9" s="684"/>
      <c r="BJ9" s="684"/>
      <c r="BK9" s="684"/>
      <c r="BL9" s="684"/>
      <c r="BM9" s="684"/>
      <c r="BN9" s="685"/>
      <c r="BO9" s="686">
        <v>20.2</v>
      </c>
      <c r="BP9" s="686"/>
      <c r="BQ9" s="686"/>
      <c r="BR9" s="686"/>
      <c r="BS9" s="692" t="s">
        <v>128</v>
      </c>
      <c r="BT9" s="684"/>
      <c r="BU9" s="684"/>
      <c r="BV9" s="684"/>
      <c r="BW9" s="684"/>
      <c r="BX9" s="684"/>
      <c r="BY9" s="684"/>
      <c r="BZ9" s="684"/>
      <c r="CA9" s="684"/>
      <c r="CB9" s="693"/>
      <c r="CD9" s="698" t="s">
        <v>245</v>
      </c>
      <c r="CE9" s="699"/>
      <c r="CF9" s="699"/>
      <c r="CG9" s="699"/>
      <c r="CH9" s="699"/>
      <c r="CI9" s="699"/>
      <c r="CJ9" s="699"/>
      <c r="CK9" s="699"/>
      <c r="CL9" s="699"/>
      <c r="CM9" s="699"/>
      <c r="CN9" s="699"/>
      <c r="CO9" s="699"/>
      <c r="CP9" s="699"/>
      <c r="CQ9" s="700"/>
      <c r="CR9" s="683">
        <v>89585</v>
      </c>
      <c r="CS9" s="684"/>
      <c r="CT9" s="684"/>
      <c r="CU9" s="684"/>
      <c r="CV9" s="684"/>
      <c r="CW9" s="684"/>
      <c r="CX9" s="684"/>
      <c r="CY9" s="685"/>
      <c r="CZ9" s="686">
        <v>5.8</v>
      </c>
      <c r="DA9" s="686"/>
      <c r="DB9" s="686"/>
      <c r="DC9" s="686"/>
      <c r="DD9" s="692" t="s">
        <v>230</v>
      </c>
      <c r="DE9" s="684"/>
      <c r="DF9" s="684"/>
      <c r="DG9" s="684"/>
      <c r="DH9" s="684"/>
      <c r="DI9" s="684"/>
      <c r="DJ9" s="684"/>
      <c r="DK9" s="684"/>
      <c r="DL9" s="684"/>
      <c r="DM9" s="684"/>
      <c r="DN9" s="684"/>
      <c r="DO9" s="684"/>
      <c r="DP9" s="685"/>
      <c r="DQ9" s="692">
        <v>78463</v>
      </c>
      <c r="DR9" s="684"/>
      <c r="DS9" s="684"/>
      <c r="DT9" s="684"/>
      <c r="DU9" s="684"/>
      <c r="DV9" s="684"/>
      <c r="DW9" s="684"/>
      <c r="DX9" s="684"/>
      <c r="DY9" s="684"/>
      <c r="DZ9" s="684"/>
      <c r="EA9" s="684"/>
      <c r="EB9" s="684"/>
      <c r="EC9" s="693"/>
    </row>
    <row r="10" spans="2:143" ht="11.25" customHeight="1" x14ac:dyDescent="0.15">
      <c r="B10" s="680" t="s">
        <v>246</v>
      </c>
      <c r="C10" s="681"/>
      <c r="D10" s="681"/>
      <c r="E10" s="681"/>
      <c r="F10" s="681"/>
      <c r="G10" s="681"/>
      <c r="H10" s="681"/>
      <c r="I10" s="681"/>
      <c r="J10" s="681"/>
      <c r="K10" s="681"/>
      <c r="L10" s="681"/>
      <c r="M10" s="681"/>
      <c r="N10" s="681"/>
      <c r="O10" s="681"/>
      <c r="P10" s="681"/>
      <c r="Q10" s="682"/>
      <c r="R10" s="683" t="s">
        <v>128</v>
      </c>
      <c r="S10" s="684"/>
      <c r="T10" s="684"/>
      <c r="U10" s="684"/>
      <c r="V10" s="684"/>
      <c r="W10" s="684"/>
      <c r="X10" s="684"/>
      <c r="Y10" s="685"/>
      <c r="Z10" s="686" t="s">
        <v>128</v>
      </c>
      <c r="AA10" s="686"/>
      <c r="AB10" s="686"/>
      <c r="AC10" s="686"/>
      <c r="AD10" s="687" t="s">
        <v>128</v>
      </c>
      <c r="AE10" s="687"/>
      <c r="AF10" s="687"/>
      <c r="AG10" s="687"/>
      <c r="AH10" s="687"/>
      <c r="AI10" s="687"/>
      <c r="AJ10" s="687"/>
      <c r="AK10" s="687"/>
      <c r="AL10" s="688" t="s">
        <v>128</v>
      </c>
      <c r="AM10" s="689"/>
      <c r="AN10" s="689"/>
      <c r="AO10" s="690"/>
      <c r="AP10" s="680" t="s">
        <v>247</v>
      </c>
      <c r="AQ10" s="681"/>
      <c r="AR10" s="681"/>
      <c r="AS10" s="681"/>
      <c r="AT10" s="681"/>
      <c r="AU10" s="681"/>
      <c r="AV10" s="681"/>
      <c r="AW10" s="681"/>
      <c r="AX10" s="681"/>
      <c r="AY10" s="681"/>
      <c r="AZ10" s="681"/>
      <c r="BA10" s="681"/>
      <c r="BB10" s="681"/>
      <c r="BC10" s="681"/>
      <c r="BD10" s="681"/>
      <c r="BE10" s="681"/>
      <c r="BF10" s="682"/>
      <c r="BG10" s="683">
        <v>2306</v>
      </c>
      <c r="BH10" s="684"/>
      <c r="BI10" s="684"/>
      <c r="BJ10" s="684"/>
      <c r="BK10" s="684"/>
      <c r="BL10" s="684"/>
      <c r="BM10" s="684"/>
      <c r="BN10" s="685"/>
      <c r="BO10" s="686">
        <v>3.3</v>
      </c>
      <c r="BP10" s="686"/>
      <c r="BQ10" s="686"/>
      <c r="BR10" s="686"/>
      <c r="BS10" s="692" t="s">
        <v>173</v>
      </c>
      <c r="BT10" s="684"/>
      <c r="BU10" s="684"/>
      <c r="BV10" s="684"/>
      <c r="BW10" s="684"/>
      <c r="BX10" s="684"/>
      <c r="BY10" s="684"/>
      <c r="BZ10" s="684"/>
      <c r="CA10" s="684"/>
      <c r="CB10" s="693"/>
      <c r="CD10" s="698" t="s">
        <v>248</v>
      </c>
      <c r="CE10" s="699"/>
      <c r="CF10" s="699"/>
      <c r="CG10" s="699"/>
      <c r="CH10" s="699"/>
      <c r="CI10" s="699"/>
      <c r="CJ10" s="699"/>
      <c r="CK10" s="699"/>
      <c r="CL10" s="699"/>
      <c r="CM10" s="699"/>
      <c r="CN10" s="699"/>
      <c r="CO10" s="699"/>
      <c r="CP10" s="699"/>
      <c r="CQ10" s="700"/>
      <c r="CR10" s="683" t="s">
        <v>128</v>
      </c>
      <c r="CS10" s="684"/>
      <c r="CT10" s="684"/>
      <c r="CU10" s="684"/>
      <c r="CV10" s="684"/>
      <c r="CW10" s="684"/>
      <c r="CX10" s="684"/>
      <c r="CY10" s="685"/>
      <c r="CZ10" s="686" t="s">
        <v>128</v>
      </c>
      <c r="DA10" s="686"/>
      <c r="DB10" s="686"/>
      <c r="DC10" s="686"/>
      <c r="DD10" s="692" t="s">
        <v>230</v>
      </c>
      <c r="DE10" s="684"/>
      <c r="DF10" s="684"/>
      <c r="DG10" s="684"/>
      <c r="DH10" s="684"/>
      <c r="DI10" s="684"/>
      <c r="DJ10" s="684"/>
      <c r="DK10" s="684"/>
      <c r="DL10" s="684"/>
      <c r="DM10" s="684"/>
      <c r="DN10" s="684"/>
      <c r="DO10" s="684"/>
      <c r="DP10" s="685"/>
      <c r="DQ10" s="692" t="s">
        <v>128</v>
      </c>
      <c r="DR10" s="684"/>
      <c r="DS10" s="684"/>
      <c r="DT10" s="684"/>
      <c r="DU10" s="684"/>
      <c r="DV10" s="684"/>
      <c r="DW10" s="684"/>
      <c r="DX10" s="684"/>
      <c r="DY10" s="684"/>
      <c r="DZ10" s="684"/>
      <c r="EA10" s="684"/>
      <c r="EB10" s="684"/>
      <c r="EC10" s="693"/>
    </row>
    <row r="11" spans="2:143" ht="11.25" customHeight="1" x14ac:dyDescent="0.15">
      <c r="B11" s="680" t="s">
        <v>249</v>
      </c>
      <c r="C11" s="681"/>
      <c r="D11" s="681"/>
      <c r="E11" s="681"/>
      <c r="F11" s="681"/>
      <c r="G11" s="681"/>
      <c r="H11" s="681"/>
      <c r="I11" s="681"/>
      <c r="J11" s="681"/>
      <c r="K11" s="681"/>
      <c r="L11" s="681"/>
      <c r="M11" s="681"/>
      <c r="N11" s="681"/>
      <c r="O11" s="681"/>
      <c r="P11" s="681"/>
      <c r="Q11" s="682"/>
      <c r="R11" s="683">
        <v>8441</v>
      </c>
      <c r="S11" s="684"/>
      <c r="T11" s="684"/>
      <c r="U11" s="684"/>
      <c r="V11" s="684"/>
      <c r="W11" s="684"/>
      <c r="X11" s="684"/>
      <c r="Y11" s="685"/>
      <c r="Z11" s="688">
        <v>0.5</v>
      </c>
      <c r="AA11" s="689"/>
      <c r="AB11" s="689"/>
      <c r="AC11" s="701"/>
      <c r="AD11" s="692">
        <v>8441</v>
      </c>
      <c r="AE11" s="684"/>
      <c r="AF11" s="684"/>
      <c r="AG11" s="684"/>
      <c r="AH11" s="684"/>
      <c r="AI11" s="684"/>
      <c r="AJ11" s="684"/>
      <c r="AK11" s="685"/>
      <c r="AL11" s="688">
        <v>1.1000000000000001</v>
      </c>
      <c r="AM11" s="689"/>
      <c r="AN11" s="689"/>
      <c r="AO11" s="690"/>
      <c r="AP11" s="680" t="s">
        <v>250</v>
      </c>
      <c r="AQ11" s="681"/>
      <c r="AR11" s="681"/>
      <c r="AS11" s="681"/>
      <c r="AT11" s="681"/>
      <c r="AU11" s="681"/>
      <c r="AV11" s="681"/>
      <c r="AW11" s="681"/>
      <c r="AX11" s="681"/>
      <c r="AY11" s="681"/>
      <c r="AZ11" s="681"/>
      <c r="BA11" s="681"/>
      <c r="BB11" s="681"/>
      <c r="BC11" s="681"/>
      <c r="BD11" s="681"/>
      <c r="BE11" s="681"/>
      <c r="BF11" s="682"/>
      <c r="BG11" s="683">
        <v>554</v>
      </c>
      <c r="BH11" s="684"/>
      <c r="BI11" s="684"/>
      <c r="BJ11" s="684"/>
      <c r="BK11" s="684"/>
      <c r="BL11" s="684"/>
      <c r="BM11" s="684"/>
      <c r="BN11" s="685"/>
      <c r="BO11" s="686">
        <v>0.8</v>
      </c>
      <c r="BP11" s="686"/>
      <c r="BQ11" s="686"/>
      <c r="BR11" s="686"/>
      <c r="BS11" s="692" t="s">
        <v>230</v>
      </c>
      <c r="BT11" s="684"/>
      <c r="BU11" s="684"/>
      <c r="BV11" s="684"/>
      <c r="BW11" s="684"/>
      <c r="BX11" s="684"/>
      <c r="BY11" s="684"/>
      <c r="BZ11" s="684"/>
      <c r="CA11" s="684"/>
      <c r="CB11" s="693"/>
      <c r="CD11" s="698" t="s">
        <v>251</v>
      </c>
      <c r="CE11" s="699"/>
      <c r="CF11" s="699"/>
      <c r="CG11" s="699"/>
      <c r="CH11" s="699"/>
      <c r="CI11" s="699"/>
      <c r="CJ11" s="699"/>
      <c r="CK11" s="699"/>
      <c r="CL11" s="699"/>
      <c r="CM11" s="699"/>
      <c r="CN11" s="699"/>
      <c r="CO11" s="699"/>
      <c r="CP11" s="699"/>
      <c r="CQ11" s="700"/>
      <c r="CR11" s="683">
        <v>126637</v>
      </c>
      <c r="CS11" s="684"/>
      <c r="CT11" s="684"/>
      <c r="CU11" s="684"/>
      <c r="CV11" s="684"/>
      <c r="CW11" s="684"/>
      <c r="CX11" s="684"/>
      <c r="CY11" s="685"/>
      <c r="CZ11" s="686">
        <v>8.1999999999999993</v>
      </c>
      <c r="DA11" s="686"/>
      <c r="DB11" s="686"/>
      <c r="DC11" s="686"/>
      <c r="DD11" s="692">
        <v>51043</v>
      </c>
      <c r="DE11" s="684"/>
      <c r="DF11" s="684"/>
      <c r="DG11" s="684"/>
      <c r="DH11" s="684"/>
      <c r="DI11" s="684"/>
      <c r="DJ11" s="684"/>
      <c r="DK11" s="684"/>
      <c r="DL11" s="684"/>
      <c r="DM11" s="684"/>
      <c r="DN11" s="684"/>
      <c r="DO11" s="684"/>
      <c r="DP11" s="685"/>
      <c r="DQ11" s="692">
        <v>55593</v>
      </c>
      <c r="DR11" s="684"/>
      <c r="DS11" s="684"/>
      <c r="DT11" s="684"/>
      <c r="DU11" s="684"/>
      <c r="DV11" s="684"/>
      <c r="DW11" s="684"/>
      <c r="DX11" s="684"/>
      <c r="DY11" s="684"/>
      <c r="DZ11" s="684"/>
      <c r="EA11" s="684"/>
      <c r="EB11" s="684"/>
      <c r="EC11" s="693"/>
    </row>
    <row r="12" spans="2:143" ht="11.25" customHeight="1" x14ac:dyDescent="0.15">
      <c r="B12" s="680" t="s">
        <v>252</v>
      </c>
      <c r="C12" s="681"/>
      <c r="D12" s="681"/>
      <c r="E12" s="681"/>
      <c r="F12" s="681"/>
      <c r="G12" s="681"/>
      <c r="H12" s="681"/>
      <c r="I12" s="681"/>
      <c r="J12" s="681"/>
      <c r="K12" s="681"/>
      <c r="L12" s="681"/>
      <c r="M12" s="681"/>
      <c r="N12" s="681"/>
      <c r="O12" s="681"/>
      <c r="P12" s="681"/>
      <c r="Q12" s="682"/>
      <c r="R12" s="683" t="s">
        <v>128</v>
      </c>
      <c r="S12" s="684"/>
      <c r="T12" s="684"/>
      <c r="U12" s="684"/>
      <c r="V12" s="684"/>
      <c r="W12" s="684"/>
      <c r="X12" s="684"/>
      <c r="Y12" s="685"/>
      <c r="Z12" s="686" t="s">
        <v>128</v>
      </c>
      <c r="AA12" s="686"/>
      <c r="AB12" s="686"/>
      <c r="AC12" s="686"/>
      <c r="AD12" s="687" t="s">
        <v>128</v>
      </c>
      <c r="AE12" s="687"/>
      <c r="AF12" s="687"/>
      <c r="AG12" s="687"/>
      <c r="AH12" s="687"/>
      <c r="AI12" s="687"/>
      <c r="AJ12" s="687"/>
      <c r="AK12" s="687"/>
      <c r="AL12" s="688" t="s">
        <v>230</v>
      </c>
      <c r="AM12" s="689"/>
      <c r="AN12" s="689"/>
      <c r="AO12" s="690"/>
      <c r="AP12" s="680" t="s">
        <v>253</v>
      </c>
      <c r="AQ12" s="681"/>
      <c r="AR12" s="681"/>
      <c r="AS12" s="681"/>
      <c r="AT12" s="681"/>
      <c r="AU12" s="681"/>
      <c r="AV12" s="681"/>
      <c r="AW12" s="681"/>
      <c r="AX12" s="681"/>
      <c r="AY12" s="681"/>
      <c r="AZ12" s="681"/>
      <c r="BA12" s="681"/>
      <c r="BB12" s="681"/>
      <c r="BC12" s="681"/>
      <c r="BD12" s="681"/>
      <c r="BE12" s="681"/>
      <c r="BF12" s="682"/>
      <c r="BG12" s="683">
        <v>50829</v>
      </c>
      <c r="BH12" s="684"/>
      <c r="BI12" s="684"/>
      <c r="BJ12" s="684"/>
      <c r="BK12" s="684"/>
      <c r="BL12" s="684"/>
      <c r="BM12" s="684"/>
      <c r="BN12" s="685"/>
      <c r="BO12" s="686">
        <v>72</v>
      </c>
      <c r="BP12" s="686"/>
      <c r="BQ12" s="686"/>
      <c r="BR12" s="686"/>
      <c r="BS12" s="692" t="s">
        <v>173</v>
      </c>
      <c r="BT12" s="684"/>
      <c r="BU12" s="684"/>
      <c r="BV12" s="684"/>
      <c r="BW12" s="684"/>
      <c r="BX12" s="684"/>
      <c r="BY12" s="684"/>
      <c r="BZ12" s="684"/>
      <c r="CA12" s="684"/>
      <c r="CB12" s="693"/>
      <c r="CD12" s="698" t="s">
        <v>254</v>
      </c>
      <c r="CE12" s="699"/>
      <c r="CF12" s="699"/>
      <c r="CG12" s="699"/>
      <c r="CH12" s="699"/>
      <c r="CI12" s="699"/>
      <c r="CJ12" s="699"/>
      <c r="CK12" s="699"/>
      <c r="CL12" s="699"/>
      <c r="CM12" s="699"/>
      <c r="CN12" s="699"/>
      <c r="CO12" s="699"/>
      <c r="CP12" s="699"/>
      <c r="CQ12" s="700"/>
      <c r="CR12" s="683">
        <v>40653</v>
      </c>
      <c r="CS12" s="684"/>
      <c r="CT12" s="684"/>
      <c r="CU12" s="684"/>
      <c r="CV12" s="684"/>
      <c r="CW12" s="684"/>
      <c r="CX12" s="684"/>
      <c r="CY12" s="685"/>
      <c r="CZ12" s="686">
        <v>2.6</v>
      </c>
      <c r="DA12" s="686"/>
      <c r="DB12" s="686"/>
      <c r="DC12" s="686"/>
      <c r="DD12" s="692">
        <v>6705</v>
      </c>
      <c r="DE12" s="684"/>
      <c r="DF12" s="684"/>
      <c r="DG12" s="684"/>
      <c r="DH12" s="684"/>
      <c r="DI12" s="684"/>
      <c r="DJ12" s="684"/>
      <c r="DK12" s="684"/>
      <c r="DL12" s="684"/>
      <c r="DM12" s="684"/>
      <c r="DN12" s="684"/>
      <c r="DO12" s="684"/>
      <c r="DP12" s="685"/>
      <c r="DQ12" s="692">
        <v>33504</v>
      </c>
      <c r="DR12" s="684"/>
      <c r="DS12" s="684"/>
      <c r="DT12" s="684"/>
      <c r="DU12" s="684"/>
      <c r="DV12" s="684"/>
      <c r="DW12" s="684"/>
      <c r="DX12" s="684"/>
      <c r="DY12" s="684"/>
      <c r="DZ12" s="684"/>
      <c r="EA12" s="684"/>
      <c r="EB12" s="684"/>
      <c r="EC12" s="693"/>
    </row>
    <row r="13" spans="2:143" ht="11.25" customHeight="1" x14ac:dyDescent="0.15">
      <c r="B13" s="680" t="s">
        <v>255</v>
      </c>
      <c r="C13" s="681"/>
      <c r="D13" s="681"/>
      <c r="E13" s="681"/>
      <c r="F13" s="681"/>
      <c r="G13" s="681"/>
      <c r="H13" s="681"/>
      <c r="I13" s="681"/>
      <c r="J13" s="681"/>
      <c r="K13" s="681"/>
      <c r="L13" s="681"/>
      <c r="M13" s="681"/>
      <c r="N13" s="681"/>
      <c r="O13" s="681"/>
      <c r="P13" s="681"/>
      <c r="Q13" s="682"/>
      <c r="R13" s="683" t="s">
        <v>128</v>
      </c>
      <c r="S13" s="684"/>
      <c r="T13" s="684"/>
      <c r="U13" s="684"/>
      <c r="V13" s="684"/>
      <c r="W13" s="684"/>
      <c r="X13" s="684"/>
      <c r="Y13" s="685"/>
      <c r="Z13" s="686" t="s">
        <v>128</v>
      </c>
      <c r="AA13" s="686"/>
      <c r="AB13" s="686"/>
      <c r="AC13" s="686"/>
      <c r="AD13" s="687" t="s">
        <v>128</v>
      </c>
      <c r="AE13" s="687"/>
      <c r="AF13" s="687"/>
      <c r="AG13" s="687"/>
      <c r="AH13" s="687"/>
      <c r="AI13" s="687"/>
      <c r="AJ13" s="687"/>
      <c r="AK13" s="687"/>
      <c r="AL13" s="688" t="s">
        <v>128</v>
      </c>
      <c r="AM13" s="689"/>
      <c r="AN13" s="689"/>
      <c r="AO13" s="690"/>
      <c r="AP13" s="680" t="s">
        <v>256</v>
      </c>
      <c r="AQ13" s="681"/>
      <c r="AR13" s="681"/>
      <c r="AS13" s="681"/>
      <c r="AT13" s="681"/>
      <c r="AU13" s="681"/>
      <c r="AV13" s="681"/>
      <c r="AW13" s="681"/>
      <c r="AX13" s="681"/>
      <c r="AY13" s="681"/>
      <c r="AZ13" s="681"/>
      <c r="BA13" s="681"/>
      <c r="BB13" s="681"/>
      <c r="BC13" s="681"/>
      <c r="BD13" s="681"/>
      <c r="BE13" s="681"/>
      <c r="BF13" s="682"/>
      <c r="BG13" s="683">
        <v>48533</v>
      </c>
      <c r="BH13" s="684"/>
      <c r="BI13" s="684"/>
      <c r="BJ13" s="684"/>
      <c r="BK13" s="684"/>
      <c r="BL13" s="684"/>
      <c r="BM13" s="684"/>
      <c r="BN13" s="685"/>
      <c r="BO13" s="686">
        <v>68.8</v>
      </c>
      <c r="BP13" s="686"/>
      <c r="BQ13" s="686"/>
      <c r="BR13" s="686"/>
      <c r="BS13" s="692" t="s">
        <v>128</v>
      </c>
      <c r="BT13" s="684"/>
      <c r="BU13" s="684"/>
      <c r="BV13" s="684"/>
      <c r="BW13" s="684"/>
      <c r="BX13" s="684"/>
      <c r="BY13" s="684"/>
      <c r="BZ13" s="684"/>
      <c r="CA13" s="684"/>
      <c r="CB13" s="693"/>
      <c r="CD13" s="698" t="s">
        <v>257</v>
      </c>
      <c r="CE13" s="699"/>
      <c r="CF13" s="699"/>
      <c r="CG13" s="699"/>
      <c r="CH13" s="699"/>
      <c r="CI13" s="699"/>
      <c r="CJ13" s="699"/>
      <c r="CK13" s="699"/>
      <c r="CL13" s="699"/>
      <c r="CM13" s="699"/>
      <c r="CN13" s="699"/>
      <c r="CO13" s="699"/>
      <c r="CP13" s="699"/>
      <c r="CQ13" s="700"/>
      <c r="CR13" s="683">
        <v>181834</v>
      </c>
      <c r="CS13" s="684"/>
      <c r="CT13" s="684"/>
      <c r="CU13" s="684"/>
      <c r="CV13" s="684"/>
      <c r="CW13" s="684"/>
      <c r="CX13" s="684"/>
      <c r="CY13" s="685"/>
      <c r="CZ13" s="686">
        <v>11.8</v>
      </c>
      <c r="DA13" s="686"/>
      <c r="DB13" s="686"/>
      <c r="DC13" s="686"/>
      <c r="DD13" s="692">
        <v>139623</v>
      </c>
      <c r="DE13" s="684"/>
      <c r="DF13" s="684"/>
      <c r="DG13" s="684"/>
      <c r="DH13" s="684"/>
      <c r="DI13" s="684"/>
      <c r="DJ13" s="684"/>
      <c r="DK13" s="684"/>
      <c r="DL13" s="684"/>
      <c r="DM13" s="684"/>
      <c r="DN13" s="684"/>
      <c r="DO13" s="684"/>
      <c r="DP13" s="685"/>
      <c r="DQ13" s="692">
        <v>46355</v>
      </c>
      <c r="DR13" s="684"/>
      <c r="DS13" s="684"/>
      <c r="DT13" s="684"/>
      <c r="DU13" s="684"/>
      <c r="DV13" s="684"/>
      <c r="DW13" s="684"/>
      <c r="DX13" s="684"/>
      <c r="DY13" s="684"/>
      <c r="DZ13" s="684"/>
      <c r="EA13" s="684"/>
      <c r="EB13" s="684"/>
      <c r="EC13" s="693"/>
    </row>
    <row r="14" spans="2:143" ht="11.25" customHeight="1" x14ac:dyDescent="0.15">
      <c r="B14" s="680" t="s">
        <v>258</v>
      </c>
      <c r="C14" s="681"/>
      <c r="D14" s="681"/>
      <c r="E14" s="681"/>
      <c r="F14" s="681"/>
      <c r="G14" s="681"/>
      <c r="H14" s="681"/>
      <c r="I14" s="681"/>
      <c r="J14" s="681"/>
      <c r="K14" s="681"/>
      <c r="L14" s="681"/>
      <c r="M14" s="681"/>
      <c r="N14" s="681"/>
      <c r="O14" s="681"/>
      <c r="P14" s="681"/>
      <c r="Q14" s="682"/>
      <c r="R14" s="683">
        <v>1758</v>
      </c>
      <c r="S14" s="684"/>
      <c r="T14" s="684"/>
      <c r="U14" s="684"/>
      <c r="V14" s="684"/>
      <c r="W14" s="684"/>
      <c r="X14" s="684"/>
      <c r="Y14" s="685"/>
      <c r="Z14" s="686">
        <v>0.1</v>
      </c>
      <c r="AA14" s="686"/>
      <c r="AB14" s="686"/>
      <c r="AC14" s="686"/>
      <c r="AD14" s="687">
        <v>1758</v>
      </c>
      <c r="AE14" s="687"/>
      <c r="AF14" s="687"/>
      <c r="AG14" s="687"/>
      <c r="AH14" s="687"/>
      <c r="AI14" s="687"/>
      <c r="AJ14" s="687"/>
      <c r="AK14" s="687"/>
      <c r="AL14" s="688">
        <v>0.2</v>
      </c>
      <c r="AM14" s="689"/>
      <c r="AN14" s="689"/>
      <c r="AO14" s="690"/>
      <c r="AP14" s="680" t="s">
        <v>259</v>
      </c>
      <c r="AQ14" s="681"/>
      <c r="AR14" s="681"/>
      <c r="AS14" s="681"/>
      <c r="AT14" s="681"/>
      <c r="AU14" s="681"/>
      <c r="AV14" s="681"/>
      <c r="AW14" s="681"/>
      <c r="AX14" s="681"/>
      <c r="AY14" s="681"/>
      <c r="AZ14" s="681"/>
      <c r="BA14" s="681"/>
      <c r="BB14" s="681"/>
      <c r="BC14" s="681"/>
      <c r="BD14" s="681"/>
      <c r="BE14" s="681"/>
      <c r="BF14" s="682"/>
      <c r="BG14" s="683">
        <v>1713</v>
      </c>
      <c r="BH14" s="684"/>
      <c r="BI14" s="684"/>
      <c r="BJ14" s="684"/>
      <c r="BK14" s="684"/>
      <c r="BL14" s="684"/>
      <c r="BM14" s="684"/>
      <c r="BN14" s="685"/>
      <c r="BO14" s="686">
        <v>2.4</v>
      </c>
      <c r="BP14" s="686"/>
      <c r="BQ14" s="686"/>
      <c r="BR14" s="686"/>
      <c r="BS14" s="692" t="s">
        <v>173</v>
      </c>
      <c r="BT14" s="684"/>
      <c r="BU14" s="684"/>
      <c r="BV14" s="684"/>
      <c r="BW14" s="684"/>
      <c r="BX14" s="684"/>
      <c r="BY14" s="684"/>
      <c r="BZ14" s="684"/>
      <c r="CA14" s="684"/>
      <c r="CB14" s="693"/>
      <c r="CD14" s="698" t="s">
        <v>260</v>
      </c>
      <c r="CE14" s="699"/>
      <c r="CF14" s="699"/>
      <c r="CG14" s="699"/>
      <c r="CH14" s="699"/>
      <c r="CI14" s="699"/>
      <c r="CJ14" s="699"/>
      <c r="CK14" s="699"/>
      <c r="CL14" s="699"/>
      <c r="CM14" s="699"/>
      <c r="CN14" s="699"/>
      <c r="CO14" s="699"/>
      <c r="CP14" s="699"/>
      <c r="CQ14" s="700"/>
      <c r="CR14" s="683">
        <v>79043</v>
      </c>
      <c r="CS14" s="684"/>
      <c r="CT14" s="684"/>
      <c r="CU14" s="684"/>
      <c r="CV14" s="684"/>
      <c r="CW14" s="684"/>
      <c r="CX14" s="684"/>
      <c r="CY14" s="685"/>
      <c r="CZ14" s="686">
        <v>5.0999999999999996</v>
      </c>
      <c r="DA14" s="686"/>
      <c r="DB14" s="686"/>
      <c r="DC14" s="686"/>
      <c r="DD14" s="692">
        <v>216</v>
      </c>
      <c r="DE14" s="684"/>
      <c r="DF14" s="684"/>
      <c r="DG14" s="684"/>
      <c r="DH14" s="684"/>
      <c r="DI14" s="684"/>
      <c r="DJ14" s="684"/>
      <c r="DK14" s="684"/>
      <c r="DL14" s="684"/>
      <c r="DM14" s="684"/>
      <c r="DN14" s="684"/>
      <c r="DO14" s="684"/>
      <c r="DP14" s="685"/>
      <c r="DQ14" s="692">
        <v>76160</v>
      </c>
      <c r="DR14" s="684"/>
      <c r="DS14" s="684"/>
      <c r="DT14" s="684"/>
      <c r="DU14" s="684"/>
      <c r="DV14" s="684"/>
      <c r="DW14" s="684"/>
      <c r="DX14" s="684"/>
      <c r="DY14" s="684"/>
      <c r="DZ14" s="684"/>
      <c r="EA14" s="684"/>
      <c r="EB14" s="684"/>
      <c r="EC14" s="693"/>
    </row>
    <row r="15" spans="2:143" ht="11.25" customHeight="1" x14ac:dyDescent="0.15">
      <c r="B15" s="680" t="s">
        <v>261</v>
      </c>
      <c r="C15" s="681"/>
      <c r="D15" s="681"/>
      <c r="E15" s="681"/>
      <c r="F15" s="681"/>
      <c r="G15" s="681"/>
      <c r="H15" s="681"/>
      <c r="I15" s="681"/>
      <c r="J15" s="681"/>
      <c r="K15" s="681"/>
      <c r="L15" s="681"/>
      <c r="M15" s="681"/>
      <c r="N15" s="681"/>
      <c r="O15" s="681"/>
      <c r="P15" s="681"/>
      <c r="Q15" s="682"/>
      <c r="R15" s="683" t="s">
        <v>128</v>
      </c>
      <c r="S15" s="684"/>
      <c r="T15" s="684"/>
      <c r="U15" s="684"/>
      <c r="V15" s="684"/>
      <c r="W15" s="684"/>
      <c r="X15" s="684"/>
      <c r="Y15" s="685"/>
      <c r="Z15" s="686" t="s">
        <v>230</v>
      </c>
      <c r="AA15" s="686"/>
      <c r="AB15" s="686"/>
      <c r="AC15" s="686"/>
      <c r="AD15" s="687" t="s">
        <v>128</v>
      </c>
      <c r="AE15" s="687"/>
      <c r="AF15" s="687"/>
      <c r="AG15" s="687"/>
      <c r="AH15" s="687"/>
      <c r="AI15" s="687"/>
      <c r="AJ15" s="687"/>
      <c r="AK15" s="687"/>
      <c r="AL15" s="688" t="s">
        <v>173</v>
      </c>
      <c r="AM15" s="689"/>
      <c r="AN15" s="689"/>
      <c r="AO15" s="690"/>
      <c r="AP15" s="680" t="s">
        <v>262</v>
      </c>
      <c r="AQ15" s="681"/>
      <c r="AR15" s="681"/>
      <c r="AS15" s="681"/>
      <c r="AT15" s="681"/>
      <c r="AU15" s="681"/>
      <c r="AV15" s="681"/>
      <c r="AW15" s="681"/>
      <c r="AX15" s="681"/>
      <c r="AY15" s="681"/>
      <c r="AZ15" s="681"/>
      <c r="BA15" s="681"/>
      <c r="BB15" s="681"/>
      <c r="BC15" s="681"/>
      <c r="BD15" s="681"/>
      <c r="BE15" s="681"/>
      <c r="BF15" s="682"/>
      <c r="BG15" s="683">
        <v>341</v>
      </c>
      <c r="BH15" s="684"/>
      <c r="BI15" s="684"/>
      <c r="BJ15" s="684"/>
      <c r="BK15" s="684"/>
      <c r="BL15" s="684"/>
      <c r="BM15" s="684"/>
      <c r="BN15" s="685"/>
      <c r="BO15" s="686">
        <v>0.5</v>
      </c>
      <c r="BP15" s="686"/>
      <c r="BQ15" s="686"/>
      <c r="BR15" s="686"/>
      <c r="BS15" s="692" t="s">
        <v>230</v>
      </c>
      <c r="BT15" s="684"/>
      <c r="BU15" s="684"/>
      <c r="BV15" s="684"/>
      <c r="BW15" s="684"/>
      <c r="BX15" s="684"/>
      <c r="BY15" s="684"/>
      <c r="BZ15" s="684"/>
      <c r="CA15" s="684"/>
      <c r="CB15" s="693"/>
      <c r="CD15" s="698" t="s">
        <v>263</v>
      </c>
      <c r="CE15" s="699"/>
      <c r="CF15" s="699"/>
      <c r="CG15" s="699"/>
      <c r="CH15" s="699"/>
      <c r="CI15" s="699"/>
      <c r="CJ15" s="699"/>
      <c r="CK15" s="699"/>
      <c r="CL15" s="699"/>
      <c r="CM15" s="699"/>
      <c r="CN15" s="699"/>
      <c r="CO15" s="699"/>
      <c r="CP15" s="699"/>
      <c r="CQ15" s="700"/>
      <c r="CR15" s="683">
        <v>81742</v>
      </c>
      <c r="CS15" s="684"/>
      <c r="CT15" s="684"/>
      <c r="CU15" s="684"/>
      <c r="CV15" s="684"/>
      <c r="CW15" s="684"/>
      <c r="CX15" s="684"/>
      <c r="CY15" s="685"/>
      <c r="CZ15" s="686">
        <v>5.3</v>
      </c>
      <c r="DA15" s="686"/>
      <c r="DB15" s="686"/>
      <c r="DC15" s="686"/>
      <c r="DD15" s="692">
        <v>7463</v>
      </c>
      <c r="DE15" s="684"/>
      <c r="DF15" s="684"/>
      <c r="DG15" s="684"/>
      <c r="DH15" s="684"/>
      <c r="DI15" s="684"/>
      <c r="DJ15" s="684"/>
      <c r="DK15" s="684"/>
      <c r="DL15" s="684"/>
      <c r="DM15" s="684"/>
      <c r="DN15" s="684"/>
      <c r="DO15" s="684"/>
      <c r="DP15" s="685"/>
      <c r="DQ15" s="692">
        <v>74827</v>
      </c>
      <c r="DR15" s="684"/>
      <c r="DS15" s="684"/>
      <c r="DT15" s="684"/>
      <c r="DU15" s="684"/>
      <c r="DV15" s="684"/>
      <c r="DW15" s="684"/>
      <c r="DX15" s="684"/>
      <c r="DY15" s="684"/>
      <c r="DZ15" s="684"/>
      <c r="EA15" s="684"/>
      <c r="EB15" s="684"/>
      <c r="EC15" s="693"/>
    </row>
    <row r="16" spans="2:143" ht="11.25" customHeight="1" x14ac:dyDescent="0.15">
      <c r="B16" s="680" t="s">
        <v>264</v>
      </c>
      <c r="C16" s="681"/>
      <c r="D16" s="681"/>
      <c r="E16" s="681"/>
      <c r="F16" s="681"/>
      <c r="G16" s="681"/>
      <c r="H16" s="681"/>
      <c r="I16" s="681"/>
      <c r="J16" s="681"/>
      <c r="K16" s="681"/>
      <c r="L16" s="681"/>
      <c r="M16" s="681"/>
      <c r="N16" s="681"/>
      <c r="O16" s="681"/>
      <c r="P16" s="681"/>
      <c r="Q16" s="682"/>
      <c r="R16" s="683">
        <v>609</v>
      </c>
      <c r="S16" s="684"/>
      <c r="T16" s="684"/>
      <c r="U16" s="684"/>
      <c r="V16" s="684"/>
      <c r="W16" s="684"/>
      <c r="X16" s="684"/>
      <c r="Y16" s="685"/>
      <c r="Z16" s="686">
        <v>0</v>
      </c>
      <c r="AA16" s="686"/>
      <c r="AB16" s="686"/>
      <c r="AC16" s="686"/>
      <c r="AD16" s="687">
        <v>609</v>
      </c>
      <c r="AE16" s="687"/>
      <c r="AF16" s="687"/>
      <c r="AG16" s="687"/>
      <c r="AH16" s="687"/>
      <c r="AI16" s="687"/>
      <c r="AJ16" s="687"/>
      <c r="AK16" s="687"/>
      <c r="AL16" s="688">
        <v>0.1</v>
      </c>
      <c r="AM16" s="689"/>
      <c r="AN16" s="689"/>
      <c r="AO16" s="690"/>
      <c r="AP16" s="680" t="s">
        <v>265</v>
      </c>
      <c r="AQ16" s="681"/>
      <c r="AR16" s="681"/>
      <c r="AS16" s="681"/>
      <c r="AT16" s="681"/>
      <c r="AU16" s="681"/>
      <c r="AV16" s="681"/>
      <c r="AW16" s="681"/>
      <c r="AX16" s="681"/>
      <c r="AY16" s="681"/>
      <c r="AZ16" s="681"/>
      <c r="BA16" s="681"/>
      <c r="BB16" s="681"/>
      <c r="BC16" s="681"/>
      <c r="BD16" s="681"/>
      <c r="BE16" s="681"/>
      <c r="BF16" s="682"/>
      <c r="BG16" s="683" t="s">
        <v>128</v>
      </c>
      <c r="BH16" s="684"/>
      <c r="BI16" s="684"/>
      <c r="BJ16" s="684"/>
      <c r="BK16" s="684"/>
      <c r="BL16" s="684"/>
      <c r="BM16" s="684"/>
      <c r="BN16" s="685"/>
      <c r="BO16" s="686" t="s">
        <v>173</v>
      </c>
      <c r="BP16" s="686"/>
      <c r="BQ16" s="686"/>
      <c r="BR16" s="686"/>
      <c r="BS16" s="692" t="s">
        <v>128</v>
      </c>
      <c r="BT16" s="684"/>
      <c r="BU16" s="684"/>
      <c r="BV16" s="684"/>
      <c r="BW16" s="684"/>
      <c r="BX16" s="684"/>
      <c r="BY16" s="684"/>
      <c r="BZ16" s="684"/>
      <c r="CA16" s="684"/>
      <c r="CB16" s="693"/>
      <c r="CD16" s="698" t="s">
        <v>266</v>
      </c>
      <c r="CE16" s="699"/>
      <c r="CF16" s="699"/>
      <c r="CG16" s="699"/>
      <c r="CH16" s="699"/>
      <c r="CI16" s="699"/>
      <c r="CJ16" s="699"/>
      <c r="CK16" s="699"/>
      <c r="CL16" s="699"/>
      <c r="CM16" s="699"/>
      <c r="CN16" s="699"/>
      <c r="CO16" s="699"/>
      <c r="CP16" s="699"/>
      <c r="CQ16" s="700"/>
      <c r="CR16" s="683">
        <v>203047</v>
      </c>
      <c r="CS16" s="684"/>
      <c r="CT16" s="684"/>
      <c r="CU16" s="684"/>
      <c r="CV16" s="684"/>
      <c r="CW16" s="684"/>
      <c r="CX16" s="684"/>
      <c r="CY16" s="685"/>
      <c r="CZ16" s="686">
        <v>13.1</v>
      </c>
      <c r="DA16" s="686"/>
      <c r="DB16" s="686"/>
      <c r="DC16" s="686"/>
      <c r="DD16" s="692" t="s">
        <v>128</v>
      </c>
      <c r="DE16" s="684"/>
      <c r="DF16" s="684"/>
      <c r="DG16" s="684"/>
      <c r="DH16" s="684"/>
      <c r="DI16" s="684"/>
      <c r="DJ16" s="684"/>
      <c r="DK16" s="684"/>
      <c r="DL16" s="684"/>
      <c r="DM16" s="684"/>
      <c r="DN16" s="684"/>
      <c r="DO16" s="684"/>
      <c r="DP16" s="685"/>
      <c r="DQ16" s="692">
        <v>19571</v>
      </c>
      <c r="DR16" s="684"/>
      <c r="DS16" s="684"/>
      <c r="DT16" s="684"/>
      <c r="DU16" s="684"/>
      <c r="DV16" s="684"/>
      <c r="DW16" s="684"/>
      <c r="DX16" s="684"/>
      <c r="DY16" s="684"/>
      <c r="DZ16" s="684"/>
      <c r="EA16" s="684"/>
      <c r="EB16" s="684"/>
      <c r="EC16" s="693"/>
    </row>
    <row r="17" spans="2:133" ht="11.25" customHeight="1" x14ac:dyDescent="0.15">
      <c r="B17" s="680" t="s">
        <v>267</v>
      </c>
      <c r="C17" s="681"/>
      <c r="D17" s="681"/>
      <c r="E17" s="681"/>
      <c r="F17" s="681"/>
      <c r="G17" s="681"/>
      <c r="H17" s="681"/>
      <c r="I17" s="681"/>
      <c r="J17" s="681"/>
      <c r="K17" s="681"/>
      <c r="L17" s="681"/>
      <c r="M17" s="681"/>
      <c r="N17" s="681"/>
      <c r="O17" s="681"/>
      <c r="P17" s="681"/>
      <c r="Q17" s="682"/>
      <c r="R17" s="683">
        <v>347</v>
      </c>
      <c r="S17" s="684"/>
      <c r="T17" s="684"/>
      <c r="U17" s="684"/>
      <c r="V17" s="684"/>
      <c r="W17" s="684"/>
      <c r="X17" s="684"/>
      <c r="Y17" s="685"/>
      <c r="Z17" s="686">
        <v>0</v>
      </c>
      <c r="AA17" s="686"/>
      <c r="AB17" s="686"/>
      <c r="AC17" s="686"/>
      <c r="AD17" s="687">
        <v>347</v>
      </c>
      <c r="AE17" s="687"/>
      <c r="AF17" s="687"/>
      <c r="AG17" s="687"/>
      <c r="AH17" s="687"/>
      <c r="AI17" s="687"/>
      <c r="AJ17" s="687"/>
      <c r="AK17" s="687"/>
      <c r="AL17" s="688">
        <v>0</v>
      </c>
      <c r="AM17" s="689"/>
      <c r="AN17" s="689"/>
      <c r="AO17" s="690"/>
      <c r="AP17" s="680" t="s">
        <v>268</v>
      </c>
      <c r="AQ17" s="681"/>
      <c r="AR17" s="681"/>
      <c r="AS17" s="681"/>
      <c r="AT17" s="681"/>
      <c r="AU17" s="681"/>
      <c r="AV17" s="681"/>
      <c r="AW17" s="681"/>
      <c r="AX17" s="681"/>
      <c r="AY17" s="681"/>
      <c r="AZ17" s="681"/>
      <c r="BA17" s="681"/>
      <c r="BB17" s="681"/>
      <c r="BC17" s="681"/>
      <c r="BD17" s="681"/>
      <c r="BE17" s="681"/>
      <c r="BF17" s="682"/>
      <c r="BG17" s="683" t="s">
        <v>128</v>
      </c>
      <c r="BH17" s="684"/>
      <c r="BI17" s="684"/>
      <c r="BJ17" s="684"/>
      <c r="BK17" s="684"/>
      <c r="BL17" s="684"/>
      <c r="BM17" s="684"/>
      <c r="BN17" s="685"/>
      <c r="BO17" s="686" t="s">
        <v>173</v>
      </c>
      <c r="BP17" s="686"/>
      <c r="BQ17" s="686"/>
      <c r="BR17" s="686"/>
      <c r="BS17" s="692" t="s">
        <v>128</v>
      </c>
      <c r="BT17" s="684"/>
      <c r="BU17" s="684"/>
      <c r="BV17" s="684"/>
      <c r="BW17" s="684"/>
      <c r="BX17" s="684"/>
      <c r="BY17" s="684"/>
      <c r="BZ17" s="684"/>
      <c r="CA17" s="684"/>
      <c r="CB17" s="693"/>
      <c r="CD17" s="698" t="s">
        <v>269</v>
      </c>
      <c r="CE17" s="699"/>
      <c r="CF17" s="699"/>
      <c r="CG17" s="699"/>
      <c r="CH17" s="699"/>
      <c r="CI17" s="699"/>
      <c r="CJ17" s="699"/>
      <c r="CK17" s="699"/>
      <c r="CL17" s="699"/>
      <c r="CM17" s="699"/>
      <c r="CN17" s="699"/>
      <c r="CO17" s="699"/>
      <c r="CP17" s="699"/>
      <c r="CQ17" s="700"/>
      <c r="CR17" s="683">
        <v>282427</v>
      </c>
      <c r="CS17" s="684"/>
      <c r="CT17" s="684"/>
      <c r="CU17" s="684"/>
      <c r="CV17" s="684"/>
      <c r="CW17" s="684"/>
      <c r="CX17" s="684"/>
      <c r="CY17" s="685"/>
      <c r="CZ17" s="686">
        <v>18.3</v>
      </c>
      <c r="DA17" s="686"/>
      <c r="DB17" s="686"/>
      <c r="DC17" s="686"/>
      <c r="DD17" s="692" t="s">
        <v>128</v>
      </c>
      <c r="DE17" s="684"/>
      <c r="DF17" s="684"/>
      <c r="DG17" s="684"/>
      <c r="DH17" s="684"/>
      <c r="DI17" s="684"/>
      <c r="DJ17" s="684"/>
      <c r="DK17" s="684"/>
      <c r="DL17" s="684"/>
      <c r="DM17" s="684"/>
      <c r="DN17" s="684"/>
      <c r="DO17" s="684"/>
      <c r="DP17" s="685"/>
      <c r="DQ17" s="692">
        <v>269324</v>
      </c>
      <c r="DR17" s="684"/>
      <c r="DS17" s="684"/>
      <c r="DT17" s="684"/>
      <c r="DU17" s="684"/>
      <c r="DV17" s="684"/>
      <c r="DW17" s="684"/>
      <c r="DX17" s="684"/>
      <c r="DY17" s="684"/>
      <c r="DZ17" s="684"/>
      <c r="EA17" s="684"/>
      <c r="EB17" s="684"/>
      <c r="EC17" s="693"/>
    </row>
    <row r="18" spans="2:133" ht="11.25" customHeight="1" x14ac:dyDescent="0.15">
      <c r="B18" s="680" t="s">
        <v>270</v>
      </c>
      <c r="C18" s="681"/>
      <c r="D18" s="681"/>
      <c r="E18" s="681"/>
      <c r="F18" s="681"/>
      <c r="G18" s="681"/>
      <c r="H18" s="681"/>
      <c r="I18" s="681"/>
      <c r="J18" s="681"/>
      <c r="K18" s="681"/>
      <c r="L18" s="681"/>
      <c r="M18" s="681"/>
      <c r="N18" s="681"/>
      <c r="O18" s="681"/>
      <c r="P18" s="681"/>
      <c r="Q18" s="682"/>
      <c r="R18" s="683" t="s">
        <v>128</v>
      </c>
      <c r="S18" s="684"/>
      <c r="T18" s="684"/>
      <c r="U18" s="684"/>
      <c r="V18" s="684"/>
      <c r="W18" s="684"/>
      <c r="X18" s="684"/>
      <c r="Y18" s="685"/>
      <c r="Z18" s="686" t="s">
        <v>128</v>
      </c>
      <c r="AA18" s="686"/>
      <c r="AB18" s="686"/>
      <c r="AC18" s="686"/>
      <c r="AD18" s="687" t="s">
        <v>128</v>
      </c>
      <c r="AE18" s="687"/>
      <c r="AF18" s="687"/>
      <c r="AG18" s="687"/>
      <c r="AH18" s="687"/>
      <c r="AI18" s="687"/>
      <c r="AJ18" s="687"/>
      <c r="AK18" s="687"/>
      <c r="AL18" s="688" t="s">
        <v>173</v>
      </c>
      <c r="AM18" s="689"/>
      <c r="AN18" s="689"/>
      <c r="AO18" s="690"/>
      <c r="AP18" s="680" t="s">
        <v>271</v>
      </c>
      <c r="AQ18" s="681"/>
      <c r="AR18" s="681"/>
      <c r="AS18" s="681"/>
      <c r="AT18" s="681"/>
      <c r="AU18" s="681"/>
      <c r="AV18" s="681"/>
      <c r="AW18" s="681"/>
      <c r="AX18" s="681"/>
      <c r="AY18" s="681"/>
      <c r="AZ18" s="681"/>
      <c r="BA18" s="681"/>
      <c r="BB18" s="681"/>
      <c r="BC18" s="681"/>
      <c r="BD18" s="681"/>
      <c r="BE18" s="681"/>
      <c r="BF18" s="682"/>
      <c r="BG18" s="683" t="s">
        <v>128</v>
      </c>
      <c r="BH18" s="684"/>
      <c r="BI18" s="684"/>
      <c r="BJ18" s="684"/>
      <c r="BK18" s="684"/>
      <c r="BL18" s="684"/>
      <c r="BM18" s="684"/>
      <c r="BN18" s="685"/>
      <c r="BO18" s="686" t="s">
        <v>128</v>
      </c>
      <c r="BP18" s="686"/>
      <c r="BQ18" s="686"/>
      <c r="BR18" s="686"/>
      <c r="BS18" s="692" t="s">
        <v>128</v>
      </c>
      <c r="BT18" s="684"/>
      <c r="BU18" s="684"/>
      <c r="BV18" s="684"/>
      <c r="BW18" s="684"/>
      <c r="BX18" s="684"/>
      <c r="BY18" s="684"/>
      <c r="BZ18" s="684"/>
      <c r="CA18" s="684"/>
      <c r="CB18" s="693"/>
      <c r="CD18" s="698" t="s">
        <v>272</v>
      </c>
      <c r="CE18" s="699"/>
      <c r="CF18" s="699"/>
      <c r="CG18" s="699"/>
      <c r="CH18" s="699"/>
      <c r="CI18" s="699"/>
      <c r="CJ18" s="699"/>
      <c r="CK18" s="699"/>
      <c r="CL18" s="699"/>
      <c r="CM18" s="699"/>
      <c r="CN18" s="699"/>
      <c r="CO18" s="699"/>
      <c r="CP18" s="699"/>
      <c r="CQ18" s="700"/>
      <c r="CR18" s="683" t="s">
        <v>128</v>
      </c>
      <c r="CS18" s="684"/>
      <c r="CT18" s="684"/>
      <c r="CU18" s="684"/>
      <c r="CV18" s="684"/>
      <c r="CW18" s="684"/>
      <c r="CX18" s="684"/>
      <c r="CY18" s="685"/>
      <c r="CZ18" s="686" t="s">
        <v>128</v>
      </c>
      <c r="DA18" s="686"/>
      <c r="DB18" s="686"/>
      <c r="DC18" s="686"/>
      <c r="DD18" s="692" t="s">
        <v>230</v>
      </c>
      <c r="DE18" s="684"/>
      <c r="DF18" s="684"/>
      <c r="DG18" s="684"/>
      <c r="DH18" s="684"/>
      <c r="DI18" s="684"/>
      <c r="DJ18" s="684"/>
      <c r="DK18" s="684"/>
      <c r="DL18" s="684"/>
      <c r="DM18" s="684"/>
      <c r="DN18" s="684"/>
      <c r="DO18" s="684"/>
      <c r="DP18" s="685"/>
      <c r="DQ18" s="692" t="s">
        <v>128</v>
      </c>
      <c r="DR18" s="684"/>
      <c r="DS18" s="684"/>
      <c r="DT18" s="684"/>
      <c r="DU18" s="684"/>
      <c r="DV18" s="684"/>
      <c r="DW18" s="684"/>
      <c r="DX18" s="684"/>
      <c r="DY18" s="684"/>
      <c r="DZ18" s="684"/>
      <c r="EA18" s="684"/>
      <c r="EB18" s="684"/>
      <c r="EC18" s="693"/>
    </row>
    <row r="19" spans="2:133" ht="11.25" customHeight="1" x14ac:dyDescent="0.15">
      <c r="B19" s="680" t="s">
        <v>273</v>
      </c>
      <c r="C19" s="681"/>
      <c r="D19" s="681"/>
      <c r="E19" s="681"/>
      <c r="F19" s="681"/>
      <c r="G19" s="681"/>
      <c r="H19" s="681"/>
      <c r="I19" s="681"/>
      <c r="J19" s="681"/>
      <c r="K19" s="681"/>
      <c r="L19" s="681"/>
      <c r="M19" s="681"/>
      <c r="N19" s="681"/>
      <c r="O19" s="681"/>
      <c r="P19" s="681"/>
      <c r="Q19" s="682"/>
      <c r="R19" s="683">
        <v>263</v>
      </c>
      <c r="S19" s="684"/>
      <c r="T19" s="684"/>
      <c r="U19" s="684"/>
      <c r="V19" s="684"/>
      <c r="W19" s="684"/>
      <c r="X19" s="684"/>
      <c r="Y19" s="685"/>
      <c r="Z19" s="686">
        <v>0</v>
      </c>
      <c r="AA19" s="686"/>
      <c r="AB19" s="686"/>
      <c r="AC19" s="686"/>
      <c r="AD19" s="687">
        <v>263</v>
      </c>
      <c r="AE19" s="687"/>
      <c r="AF19" s="687"/>
      <c r="AG19" s="687"/>
      <c r="AH19" s="687"/>
      <c r="AI19" s="687"/>
      <c r="AJ19" s="687"/>
      <c r="AK19" s="687"/>
      <c r="AL19" s="688">
        <v>0</v>
      </c>
      <c r="AM19" s="689"/>
      <c r="AN19" s="689"/>
      <c r="AO19" s="690"/>
      <c r="AP19" s="680" t="s">
        <v>274</v>
      </c>
      <c r="AQ19" s="681"/>
      <c r="AR19" s="681"/>
      <c r="AS19" s="681"/>
      <c r="AT19" s="681"/>
      <c r="AU19" s="681"/>
      <c r="AV19" s="681"/>
      <c r="AW19" s="681"/>
      <c r="AX19" s="681"/>
      <c r="AY19" s="681"/>
      <c r="AZ19" s="681"/>
      <c r="BA19" s="681"/>
      <c r="BB19" s="681"/>
      <c r="BC19" s="681"/>
      <c r="BD19" s="681"/>
      <c r="BE19" s="681"/>
      <c r="BF19" s="682"/>
      <c r="BG19" s="683" t="s">
        <v>173</v>
      </c>
      <c r="BH19" s="684"/>
      <c r="BI19" s="684"/>
      <c r="BJ19" s="684"/>
      <c r="BK19" s="684"/>
      <c r="BL19" s="684"/>
      <c r="BM19" s="684"/>
      <c r="BN19" s="685"/>
      <c r="BO19" s="686" t="s">
        <v>128</v>
      </c>
      <c r="BP19" s="686"/>
      <c r="BQ19" s="686"/>
      <c r="BR19" s="686"/>
      <c r="BS19" s="692" t="s">
        <v>128</v>
      </c>
      <c r="BT19" s="684"/>
      <c r="BU19" s="684"/>
      <c r="BV19" s="684"/>
      <c r="BW19" s="684"/>
      <c r="BX19" s="684"/>
      <c r="BY19" s="684"/>
      <c r="BZ19" s="684"/>
      <c r="CA19" s="684"/>
      <c r="CB19" s="693"/>
      <c r="CD19" s="698" t="s">
        <v>275</v>
      </c>
      <c r="CE19" s="699"/>
      <c r="CF19" s="699"/>
      <c r="CG19" s="699"/>
      <c r="CH19" s="699"/>
      <c r="CI19" s="699"/>
      <c r="CJ19" s="699"/>
      <c r="CK19" s="699"/>
      <c r="CL19" s="699"/>
      <c r="CM19" s="699"/>
      <c r="CN19" s="699"/>
      <c r="CO19" s="699"/>
      <c r="CP19" s="699"/>
      <c r="CQ19" s="700"/>
      <c r="CR19" s="683" t="s">
        <v>128</v>
      </c>
      <c r="CS19" s="684"/>
      <c r="CT19" s="684"/>
      <c r="CU19" s="684"/>
      <c r="CV19" s="684"/>
      <c r="CW19" s="684"/>
      <c r="CX19" s="684"/>
      <c r="CY19" s="685"/>
      <c r="CZ19" s="686" t="s">
        <v>173</v>
      </c>
      <c r="DA19" s="686"/>
      <c r="DB19" s="686"/>
      <c r="DC19" s="686"/>
      <c r="DD19" s="692" t="s">
        <v>128</v>
      </c>
      <c r="DE19" s="684"/>
      <c r="DF19" s="684"/>
      <c r="DG19" s="684"/>
      <c r="DH19" s="684"/>
      <c r="DI19" s="684"/>
      <c r="DJ19" s="684"/>
      <c r="DK19" s="684"/>
      <c r="DL19" s="684"/>
      <c r="DM19" s="684"/>
      <c r="DN19" s="684"/>
      <c r="DO19" s="684"/>
      <c r="DP19" s="685"/>
      <c r="DQ19" s="692" t="s">
        <v>128</v>
      </c>
      <c r="DR19" s="684"/>
      <c r="DS19" s="684"/>
      <c r="DT19" s="684"/>
      <c r="DU19" s="684"/>
      <c r="DV19" s="684"/>
      <c r="DW19" s="684"/>
      <c r="DX19" s="684"/>
      <c r="DY19" s="684"/>
      <c r="DZ19" s="684"/>
      <c r="EA19" s="684"/>
      <c r="EB19" s="684"/>
      <c r="EC19" s="693"/>
    </row>
    <row r="20" spans="2:133" ht="11.25" customHeight="1" x14ac:dyDescent="0.15">
      <c r="B20" s="680" t="s">
        <v>276</v>
      </c>
      <c r="C20" s="681"/>
      <c r="D20" s="681"/>
      <c r="E20" s="681"/>
      <c r="F20" s="681"/>
      <c r="G20" s="681"/>
      <c r="H20" s="681"/>
      <c r="I20" s="681"/>
      <c r="J20" s="681"/>
      <c r="K20" s="681"/>
      <c r="L20" s="681"/>
      <c r="M20" s="681"/>
      <c r="N20" s="681"/>
      <c r="O20" s="681"/>
      <c r="P20" s="681"/>
      <c r="Q20" s="682"/>
      <c r="R20" s="683">
        <v>10</v>
      </c>
      <c r="S20" s="684"/>
      <c r="T20" s="684"/>
      <c r="U20" s="684"/>
      <c r="V20" s="684"/>
      <c r="W20" s="684"/>
      <c r="X20" s="684"/>
      <c r="Y20" s="685"/>
      <c r="Z20" s="686">
        <v>0</v>
      </c>
      <c r="AA20" s="686"/>
      <c r="AB20" s="686"/>
      <c r="AC20" s="686"/>
      <c r="AD20" s="687">
        <v>10</v>
      </c>
      <c r="AE20" s="687"/>
      <c r="AF20" s="687"/>
      <c r="AG20" s="687"/>
      <c r="AH20" s="687"/>
      <c r="AI20" s="687"/>
      <c r="AJ20" s="687"/>
      <c r="AK20" s="687"/>
      <c r="AL20" s="688">
        <v>0</v>
      </c>
      <c r="AM20" s="689"/>
      <c r="AN20" s="689"/>
      <c r="AO20" s="690"/>
      <c r="AP20" s="680" t="s">
        <v>277</v>
      </c>
      <c r="AQ20" s="681"/>
      <c r="AR20" s="681"/>
      <c r="AS20" s="681"/>
      <c r="AT20" s="681"/>
      <c r="AU20" s="681"/>
      <c r="AV20" s="681"/>
      <c r="AW20" s="681"/>
      <c r="AX20" s="681"/>
      <c r="AY20" s="681"/>
      <c r="AZ20" s="681"/>
      <c r="BA20" s="681"/>
      <c r="BB20" s="681"/>
      <c r="BC20" s="681"/>
      <c r="BD20" s="681"/>
      <c r="BE20" s="681"/>
      <c r="BF20" s="682"/>
      <c r="BG20" s="683" t="s">
        <v>128</v>
      </c>
      <c r="BH20" s="684"/>
      <c r="BI20" s="684"/>
      <c r="BJ20" s="684"/>
      <c r="BK20" s="684"/>
      <c r="BL20" s="684"/>
      <c r="BM20" s="684"/>
      <c r="BN20" s="685"/>
      <c r="BO20" s="686" t="s">
        <v>128</v>
      </c>
      <c r="BP20" s="686"/>
      <c r="BQ20" s="686"/>
      <c r="BR20" s="686"/>
      <c r="BS20" s="692" t="s">
        <v>128</v>
      </c>
      <c r="BT20" s="684"/>
      <c r="BU20" s="684"/>
      <c r="BV20" s="684"/>
      <c r="BW20" s="684"/>
      <c r="BX20" s="684"/>
      <c r="BY20" s="684"/>
      <c r="BZ20" s="684"/>
      <c r="CA20" s="684"/>
      <c r="CB20" s="693"/>
      <c r="CD20" s="698" t="s">
        <v>278</v>
      </c>
      <c r="CE20" s="699"/>
      <c r="CF20" s="699"/>
      <c r="CG20" s="699"/>
      <c r="CH20" s="699"/>
      <c r="CI20" s="699"/>
      <c r="CJ20" s="699"/>
      <c r="CK20" s="699"/>
      <c r="CL20" s="699"/>
      <c r="CM20" s="699"/>
      <c r="CN20" s="699"/>
      <c r="CO20" s="699"/>
      <c r="CP20" s="699"/>
      <c r="CQ20" s="700"/>
      <c r="CR20" s="683">
        <v>1547119</v>
      </c>
      <c r="CS20" s="684"/>
      <c r="CT20" s="684"/>
      <c r="CU20" s="684"/>
      <c r="CV20" s="684"/>
      <c r="CW20" s="684"/>
      <c r="CX20" s="684"/>
      <c r="CY20" s="685"/>
      <c r="CZ20" s="686">
        <v>100</v>
      </c>
      <c r="DA20" s="686"/>
      <c r="DB20" s="686"/>
      <c r="DC20" s="686"/>
      <c r="DD20" s="692">
        <v>216520</v>
      </c>
      <c r="DE20" s="684"/>
      <c r="DF20" s="684"/>
      <c r="DG20" s="684"/>
      <c r="DH20" s="684"/>
      <c r="DI20" s="684"/>
      <c r="DJ20" s="684"/>
      <c r="DK20" s="684"/>
      <c r="DL20" s="684"/>
      <c r="DM20" s="684"/>
      <c r="DN20" s="684"/>
      <c r="DO20" s="684"/>
      <c r="DP20" s="685"/>
      <c r="DQ20" s="692">
        <v>1050518</v>
      </c>
      <c r="DR20" s="684"/>
      <c r="DS20" s="684"/>
      <c r="DT20" s="684"/>
      <c r="DU20" s="684"/>
      <c r="DV20" s="684"/>
      <c r="DW20" s="684"/>
      <c r="DX20" s="684"/>
      <c r="DY20" s="684"/>
      <c r="DZ20" s="684"/>
      <c r="EA20" s="684"/>
      <c r="EB20" s="684"/>
      <c r="EC20" s="693"/>
    </row>
    <row r="21" spans="2:133" ht="11.25" customHeight="1" x14ac:dyDescent="0.15">
      <c r="B21" s="680" t="s">
        <v>279</v>
      </c>
      <c r="C21" s="681"/>
      <c r="D21" s="681"/>
      <c r="E21" s="681"/>
      <c r="F21" s="681"/>
      <c r="G21" s="681"/>
      <c r="H21" s="681"/>
      <c r="I21" s="681"/>
      <c r="J21" s="681"/>
      <c r="K21" s="681"/>
      <c r="L21" s="681"/>
      <c r="M21" s="681"/>
      <c r="N21" s="681"/>
      <c r="O21" s="681"/>
      <c r="P21" s="681"/>
      <c r="Q21" s="682"/>
      <c r="R21" s="683">
        <v>74</v>
      </c>
      <c r="S21" s="684"/>
      <c r="T21" s="684"/>
      <c r="U21" s="684"/>
      <c r="V21" s="684"/>
      <c r="W21" s="684"/>
      <c r="X21" s="684"/>
      <c r="Y21" s="685"/>
      <c r="Z21" s="686">
        <v>0</v>
      </c>
      <c r="AA21" s="686"/>
      <c r="AB21" s="686"/>
      <c r="AC21" s="686"/>
      <c r="AD21" s="687">
        <v>74</v>
      </c>
      <c r="AE21" s="687"/>
      <c r="AF21" s="687"/>
      <c r="AG21" s="687"/>
      <c r="AH21" s="687"/>
      <c r="AI21" s="687"/>
      <c r="AJ21" s="687"/>
      <c r="AK21" s="687"/>
      <c r="AL21" s="688">
        <v>0</v>
      </c>
      <c r="AM21" s="689"/>
      <c r="AN21" s="689"/>
      <c r="AO21" s="690"/>
      <c r="AP21" s="702" t="s">
        <v>280</v>
      </c>
      <c r="AQ21" s="703"/>
      <c r="AR21" s="703"/>
      <c r="AS21" s="703"/>
      <c r="AT21" s="703"/>
      <c r="AU21" s="703"/>
      <c r="AV21" s="703"/>
      <c r="AW21" s="703"/>
      <c r="AX21" s="703"/>
      <c r="AY21" s="703"/>
      <c r="AZ21" s="703"/>
      <c r="BA21" s="703"/>
      <c r="BB21" s="703"/>
      <c r="BC21" s="703"/>
      <c r="BD21" s="703"/>
      <c r="BE21" s="703"/>
      <c r="BF21" s="704"/>
      <c r="BG21" s="683" t="s">
        <v>128</v>
      </c>
      <c r="BH21" s="684"/>
      <c r="BI21" s="684"/>
      <c r="BJ21" s="684"/>
      <c r="BK21" s="684"/>
      <c r="BL21" s="684"/>
      <c r="BM21" s="684"/>
      <c r="BN21" s="685"/>
      <c r="BO21" s="686" t="s">
        <v>173</v>
      </c>
      <c r="BP21" s="686"/>
      <c r="BQ21" s="686"/>
      <c r="BR21" s="686"/>
      <c r="BS21" s="692" t="s">
        <v>128</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281</v>
      </c>
      <c r="C22" s="681"/>
      <c r="D22" s="681"/>
      <c r="E22" s="681"/>
      <c r="F22" s="681"/>
      <c r="G22" s="681"/>
      <c r="H22" s="681"/>
      <c r="I22" s="681"/>
      <c r="J22" s="681"/>
      <c r="K22" s="681"/>
      <c r="L22" s="681"/>
      <c r="M22" s="681"/>
      <c r="N22" s="681"/>
      <c r="O22" s="681"/>
      <c r="P22" s="681"/>
      <c r="Q22" s="682"/>
      <c r="R22" s="683">
        <v>793970</v>
      </c>
      <c r="S22" s="684"/>
      <c r="T22" s="684"/>
      <c r="U22" s="684"/>
      <c r="V22" s="684"/>
      <c r="W22" s="684"/>
      <c r="X22" s="684"/>
      <c r="Y22" s="685"/>
      <c r="Z22" s="686">
        <v>49.9</v>
      </c>
      <c r="AA22" s="686"/>
      <c r="AB22" s="686"/>
      <c r="AC22" s="686"/>
      <c r="AD22" s="687">
        <v>632444</v>
      </c>
      <c r="AE22" s="687"/>
      <c r="AF22" s="687"/>
      <c r="AG22" s="687"/>
      <c r="AH22" s="687"/>
      <c r="AI22" s="687"/>
      <c r="AJ22" s="687"/>
      <c r="AK22" s="687"/>
      <c r="AL22" s="688">
        <v>85.6</v>
      </c>
      <c r="AM22" s="689"/>
      <c r="AN22" s="689"/>
      <c r="AO22" s="690"/>
      <c r="AP22" s="702" t="s">
        <v>282</v>
      </c>
      <c r="AQ22" s="703"/>
      <c r="AR22" s="703"/>
      <c r="AS22" s="703"/>
      <c r="AT22" s="703"/>
      <c r="AU22" s="703"/>
      <c r="AV22" s="703"/>
      <c r="AW22" s="703"/>
      <c r="AX22" s="703"/>
      <c r="AY22" s="703"/>
      <c r="AZ22" s="703"/>
      <c r="BA22" s="703"/>
      <c r="BB22" s="703"/>
      <c r="BC22" s="703"/>
      <c r="BD22" s="703"/>
      <c r="BE22" s="703"/>
      <c r="BF22" s="704"/>
      <c r="BG22" s="683" t="s">
        <v>230</v>
      </c>
      <c r="BH22" s="684"/>
      <c r="BI22" s="684"/>
      <c r="BJ22" s="684"/>
      <c r="BK22" s="684"/>
      <c r="BL22" s="684"/>
      <c r="BM22" s="684"/>
      <c r="BN22" s="685"/>
      <c r="BO22" s="686" t="s">
        <v>128</v>
      </c>
      <c r="BP22" s="686"/>
      <c r="BQ22" s="686"/>
      <c r="BR22" s="686"/>
      <c r="BS22" s="692" t="s">
        <v>230</v>
      </c>
      <c r="BT22" s="684"/>
      <c r="BU22" s="684"/>
      <c r="BV22" s="684"/>
      <c r="BW22" s="684"/>
      <c r="BX22" s="684"/>
      <c r="BY22" s="684"/>
      <c r="BZ22" s="684"/>
      <c r="CA22" s="684"/>
      <c r="CB22" s="693"/>
      <c r="CD22" s="665" t="s">
        <v>283</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284</v>
      </c>
      <c r="C23" s="681"/>
      <c r="D23" s="681"/>
      <c r="E23" s="681"/>
      <c r="F23" s="681"/>
      <c r="G23" s="681"/>
      <c r="H23" s="681"/>
      <c r="I23" s="681"/>
      <c r="J23" s="681"/>
      <c r="K23" s="681"/>
      <c r="L23" s="681"/>
      <c r="M23" s="681"/>
      <c r="N23" s="681"/>
      <c r="O23" s="681"/>
      <c r="P23" s="681"/>
      <c r="Q23" s="682"/>
      <c r="R23" s="683">
        <v>632444</v>
      </c>
      <c r="S23" s="684"/>
      <c r="T23" s="684"/>
      <c r="U23" s="684"/>
      <c r="V23" s="684"/>
      <c r="W23" s="684"/>
      <c r="X23" s="684"/>
      <c r="Y23" s="685"/>
      <c r="Z23" s="686">
        <v>39.799999999999997</v>
      </c>
      <c r="AA23" s="686"/>
      <c r="AB23" s="686"/>
      <c r="AC23" s="686"/>
      <c r="AD23" s="687">
        <v>632444</v>
      </c>
      <c r="AE23" s="687"/>
      <c r="AF23" s="687"/>
      <c r="AG23" s="687"/>
      <c r="AH23" s="687"/>
      <c r="AI23" s="687"/>
      <c r="AJ23" s="687"/>
      <c r="AK23" s="687"/>
      <c r="AL23" s="688">
        <v>85.6</v>
      </c>
      <c r="AM23" s="689"/>
      <c r="AN23" s="689"/>
      <c r="AO23" s="690"/>
      <c r="AP23" s="702" t="s">
        <v>285</v>
      </c>
      <c r="AQ23" s="703"/>
      <c r="AR23" s="703"/>
      <c r="AS23" s="703"/>
      <c r="AT23" s="703"/>
      <c r="AU23" s="703"/>
      <c r="AV23" s="703"/>
      <c r="AW23" s="703"/>
      <c r="AX23" s="703"/>
      <c r="AY23" s="703"/>
      <c r="AZ23" s="703"/>
      <c r="BA23" s="703"/>
      <c r="BB23" s="703"/>
      <c r="BC23" s="703"/>
      <c r="BD23" s="703"/>
      <c r="BE23" s="703"/>
      <c r="BF23" s="704"/>
      <c r="BG23" s="683" t="s">
        <v>128</v>
      </c>
      <c r="BH23" s="684"/>
      <c r="BI23" s="684"/>
      <c r="BJ23" s="684"/>
      <c r="BK23" s="684"/>
      <c r="BL23" s="684"/>
      <c r="BM23" s="684"/>
      <c r="BN23" s="685"/>
      <c r="BO23" s="686" t="s">
        <v>128</v>
      </c>
      <c r="BP23" s="686"/>
      <c r="BQ23" s="686"/>
      <c r="BR23" s="686"/>
      <c r="BS23" s="692" t="s">
        <v>230</v>
      </c>
      <c r="BT23" s="684"/>
      <c r="BU23" s="684"/>
      <c r="BV23" s="684"/>
      <c r="BW23" s="684"/>
      <c r="BX23" s="684"/>
      <c r="BY23" s="684"/>
      <c r="BZ23" s="684"/>
      <c r="CA23" s="684"/>
      <c r="CB23" s="693"/>
      <c r="CD23" s="665" t="s">
        <v>224</v>
      </c>
      <c r="CE23" s="666"/>
      <c r="CF23" s="666"/>
      <c r="CG23" s="666"/>
      <c r="CH23" s="666"/>
      <c r="CI23" s="666"/>
      <c r="CJ23" s="666"/>
      <c r="CK23" s="666"/>
      <c r="CL23" s="666"/>
      <c r="CM23" s="666"/>
      <c r="CN23" s="666"/>
      <c r="CO23" s="666"/>
      <c r="CP23" s="666"/>
      <c r="CQ23" s="667"/>
      <c r="CR23" s="665" t="s">
        <v>286</v>
      </c>
      <c r="CS23" s="666"/>
      <c r="CT23" s="666"/>
      <c r="CU23" s="666"/>
      <c r="CV23" s="666"/>
      <c r="CW23" s="666"/>
      <c r="CX23" s="666"/>
      <c r="CY23" s="667"/>
      <c r="CZ23" s="665" t="s">
        <v>287</v>
      </c>
      <c r="DA23" s="666"/>
      <c r="DB23" s="666"/>
      <c r="DC23" s="667"/>
      <c r="DD23" s="665" t="s">
        <v>288</v>
      </c>
      <c r="DE23" s="666"/>
      <c r="DF23" s="666"/>
      <c r="DG23" s="666"/>
      <c r="DH23" s="666"/>
      <c r="DI23" s="666"/>
      <c r="DJ23" s="666"/>
      <c r="DK23" s="667"/>
      <c r="DL23" s="714" t="s">
        <v>289</v>
      </c>
      <c r="DM23" s="715"/>
      <c r="DN23" s="715"/>
      <c r="DO23" s="715"/>
      <c r="DP23" s="715"/>
      <c r="DQ23" s="715"/>
      <c r="DR23" s="715"/>
      <c r="DS23" s="715"/>
      <c r="DT23" s="715"/>
      <c r="DU23" s="715"/>
      <c r="DV23" s="716"/>
      <c r="DW23" s="665" t="s">
        <v>290</v>
      </c>
      <c r="DX23" s="666"/>
      <c r="DY23" s="666"/>
      <c r="DZ23" s="666"/>
      <c r="EA23" s="666"/>
      <c r="EB23" s="666"/>
      <c r="EC23" s="667"/>
    </row>
    <row r="24" spans="2:133" ht="11.25" customHeight="1" x14ac:dyDescent="0.15">
      <c r="B24" s="680" t="s">
        <v>291</v>
      </c>
      <c r="C24" s="681"/>
      <c r="D24" s="681"/>
      <c r="E24" s="681"/>
      <c r="F24" s="681"/>
      <c r="G24" s="681"/>
      <c r="H24" s="681"/>
      <c r="I24" s="681"/>
      <c r="J24" s="681"/>
      <c r="K24" s="681"/>
      <c r="L24" s="681"/>
      <c r="M24" s="681"/>
      <c r="N24" s="681"/>
      <c r="O24" s="681"/>
      <c r="P24" s="681"/>
      <c r="Q24" s="682"/>
      <c r="R24" s="683">
        <v>161526</v>
      </c>
      <c r="S24" s="684"/>
      <c r="T24" s="684"/>
      <c r="U24" s="684"/>
      <c r="V24" s="684"/>
      <c r="W24" s="684"/>
      <c r="X24" s="684"/>
      <c r="Y24" s="685"/>
      <c r="Z24" s="686">
        <v>10.199999999999999</v>
      </c>
      <c r="AA24" s="686"/>
      <c r="AB24" s="686"/>
      <c r="AC24" s="686"/>
      <c r="AD24" s="687" t="s">
        <v>173</v>
      </c>
      <c r="AE24" s="687"/>
      <c r="AF24" s="687"/>
      <c r="AG24" s="687"/>
      <c r="AH24" s="687"/>
      <c r="AI24" s="687"/>
      <c r="AJ24" s="687"/>
      <c r="AK24" s="687"/>
      <c r="AL24" s="688" t="s">
        <v>128</v>
      </c>
      <c r="AM24" s="689"/>
      <c r="AN24" s="689"/>
      <c r="AO24" s="690"/>
      <c r="AP24" s="702" t="s">
        <v>292</v>
      </c>
      <c r="AQ24" s="703"/>
      <c r="AR24" s="703"/>
      <c r="AS24" s="703"/>
      <c r="AT24" s="703"/>
      <c r="AU24" s="703"/>
      <c r="AV24" s="703"/>
      <c r="AW24" s="703"/>
      <c r="AX24" s="703"/>
      <c r="AY24" s="703"/>
      <c r="AZ24" s="703"/>
      <c r="BA24" s="703"/>
      <c r="BB24" s="703"/>
      <c r="BC24" s="703"/>
      <c r="BD24" s="703"/>
      <c r="BE24" s="703"/>
      <c r="BF24" s="704"/>
      <c r="BG24" s="683" t="s">
        <v>128</v>
      </c>
      <c r="BH24" s="684"/>
      <c r="BI24" s="684"/>
      <c r="BJ24" s="684"/>
      <c r="BK24" s="684"/>
      <c r="BL24" s="684"/>
      <c r="BM24" s="684"/>
      <c r="BN24" s="685"/>
      <c r="BO24" s="686" t="s">
        <v>128</v>
      </c>
      <c r="BP24" s="686"/>
      <c r="BQ24" s="686"/>
      <c r="BR24" s="686"/>
      <c r="BS24" s="692" t="s">
        <v>230</v>
      </c>
      <c r="BT24" s="684"/>
      <c r="BU24" s="684"/>
      <c r="BV24" s="684"/>
      <c r="BW24" s="684"/>
      <c r="BX24" s="684"/>
      <c r="BY24" s="684"/>
      <c r="BZ24" s="684"/>
      <c r="CA24" s="684"/>
      <c r="CB24" s="693"/>
      <c r="CD24" s="694" t="s">
        <v>293</v>
      </c>
      <c r="CE24" s="695"/>
      <c r="CF24" s="695"/>
      <c r="CG24" s="695"/>
      <c r="CH24" s="695"/>
      <c r="CI24" s="695"/>
      <c r="CJ24" s="695"/>
      <c r="CK24" s="695"/>
      <c r="CL24" s="695"/>
      <c r="CM24" s="695"/>
      <c r="CN24" s="695"/>
      <c r="CO24" s="695"/>
      <c r="CP24" s="695"/>
      <c r="CQ24" s="696"/>
      <c r="CR24" s="672">
        <v>564388</v>
      </c>
      <c r="CS24" s="673"/>
      <c r="CT24" s="673"/>
      <c r="CU24" s="673"/>
      <c r="CV24" s="673"/>
      <c r="CW24" s="673"/>
      <c r="CX24" s="673"/>
      <c r="CY24" s="674"/>
      <c r="CZ24" s="677">
        <v>36.5</v>
      </c>
      <c r="DA24" s="678"/>
      <c r="DB24" s="678"/>
      <c r="DC24" s="697"/>
      <c r="DD24" s="722">
        <v>537917</v>
      </c>
      <c r="DE24" s="673"/>
      <c r="DF24" s="673"/>
      <c r="DG24" s="673"/>
      <c r="DH24" s="673"/>
      <c r="DI24" s="673"/>
      <c r="DJ24" s="673"/>
      <c r="DK24" s="674"/>
      <c r="DL24" s="722">
        <v>510701</v>
      </c>
      <c r="DM24" s="673"/>
      <c r="DN24" s="673"/>
      <c r="DO24" s="673"/>
      <c r="DP24" s="673"/>
      <c r="DQ24" s="673"/>
      <c r="DR24" s="673"/>
      <c r="DS24" s="673"/>
      <c r="DT24" s="673"/>
      <c r="DU24" s="673"/>
      <c r="DV24" s="674"/>
      <c r="DW24" s="677">
        <v>67.400000000000006</v>
      </c>
      <c r="DX24" s="678"/>
      <c r="DY24" s="678"/>
      <c r="DZ24" s="678"/>
      <c r="EA24" s="678"/>
      <c r="EB24" s="678"/>
      <c r="EC24" s="679"/>
    </row>
    <row r="25" spans="2:133" ht="11.25" customHeight="1" x14ac:dyDescent="0.15">
      <c r="B25" s="680" t="s">
        <v>294</v>
      </c>
      <c r="C25" s="681"/>
      <c r="D25" s="681"/>
      <c r="E25" s="681"/>
      <c r="F25" s="681"/>
      <c r="G25" s="681"/>
      <c r="H25" s="681"/>
      <c r="I25" s="681"/>
      <c r="J25" s="681"/>
      <c r="K25" s="681"/>
      <c r="L25" s="681"/>
      <c r="M25" s="681"/>
      <c r="N25" s="681"/>
      <c r="O25" s="681"/>
      <c r="P25" s="681"/>
      <c r="Q25" s="682"/>
      <c r="R25" s="683" t="s">
        <v>128</v>
      </c>
      <c r="S25" s="684"/>
      <c r="T25" s="684"/>
      <c r="U25" s="684"/>
      <c r="V25" s="684"/>
      <c r="W25" s="684"/>
      <c r="X25" s="684"/>
      <c r="Y25" s="685"/>
      <c r="Z25" s="686" t="s">
        <v>230</v>
      </c>
      <c r="AA25" s="686"/>
      <c r="AB25" s="686"/>
      <c r="AC25" s="686"/>
      <c r="AD25" s="687" t="s">
        <v>173</v>
      </c>
      <c r="AE25" s="687"/>
      <c r="AF25" s="687"/>
      <c r="AG25" s="687"/>
      <c r="AH25" s="687"/>
      <c r="AI25" s="687"/>
      <c r="AJ25" s="687"/>
      <c r="AK25" s="687"/>
      <c r="AL25" s="688" t="s">
        <v>128</v>
      </c>
      <c r="AM25" s="689"/>
      <c r="AN25" s="689"/>
      <c r="AO25" s="690"/>
      <c r="AP25" s="702" t="s">
        <v>295</v>
      </c>
      <c r="AQ25" s="703"/>
      <c r="AR25" s="703"/>
      <c r="AS25" s="703"/>
      <c r="AT25" s="703"/>
      <c r="AU25" s="703"/>
      <c r="AV25" s="703"/>
      <c r="AW25" s="703"/>
      <c r="AX25" s="703"/>
      <c r="AY25" s="703"/>
      <c r="AZ25" s="703"/>
      <c r="BA25" s="703"/>
      <c r="BB25" s="703"/>
      <c r="BC25" s="703"/>
      <c r="BD25" s="703"/>
      <c r="BE25" s="703"/>
      <c r="BF25" s="704"/>
      <c r="BG25" s="683" t="s">
        <v>173</v>
      </c>
      <c r="BH25" s="684"/>
      <c r="BI25" s="684"/>
      <c r="BJ25" s="684"/>
      <c r="BK25" s="684"/>
      <c r="BL25" s="684"/>
      <c r="BM25" s="684"/>
      <c r="BN25" s="685"/>
      <c r="BO25" s="686" t="s">
        <v>128</v>
      </c>
      <c r="BP25" s="686"/>
      <c r="BQ25" s="686"/>
      <c r="BR25" s="686"/>
      <c r="BS25" s="692" t="s">
        <v>230</v>
      </c>
      <c r="BT25" s="684"/>
      <c r="BU25" s="684"/>
      <c r="BV25" s="684"/>
      <c r="BW25" s="684"/>
      <c r="BX25" s="684"/>
      <c r="BY25" s="684"/>
      <c r="BZ25" s="684"/>
      <c r="CA25" s="684"/>
      <c r="CB25" s="693"/>
      <c r="CD25" s="698" t="s">
        <v>296</v>
      </c>
      <c r="CE25" s="699"/>
      <c r="CF25" s="699"/>
      <c r="CG25" s="699"/>
      <c r="CH25" s="699"/>
      <c r="CI25" s="699"/>
      <c r="CJ25" s="699"/>
      <c r="CK25" s="699"/>
      <c r="CL25" s="699"/>
      <c r="CM25" s="699"/>
      <c r="CN25" s="699"/>
      <c r="CO25" s="699"/>
      <c r="CP25" s="699"/>
      <c r="CQ25" s="700"/>
      <c r="CR25" s="683">
        <v>270860</v>
      </c>
      <c r="CS25" s="719"/>
      <c r="CT25" s="719"/>
      <c r="CU25" s="719"/>
      <c r="CV25" s="719"/>
      <c r="CW25" s="719"/>
      <c r="CX25" s="719"/>
      <c r="CY25" s="720"/>
      <c r="CZ25" s="688">
        <v>17.5</v>
      </c>
      <c r="DA25" s="717"/>
      <c r="DB25" s="717"/>
      <c r="DC25" s="721"/>
      <c r="DD25" s="692">
        <v>263617</v>
      </c>
      <c r="DE25" s="719"/>
      <c r="DF25" s="719"/>
      <c r="DG25" s="719"/>
      <c r="DH25" s="719"/>
      <c r="DI25" s="719"/>
      <c r="DJ25" s="719"/>
      <c r="DK25" s="720"/>
      <c r="DL25" s="692">
        <v>236760</v>
      </c>
      <c r="DM25" s="719"/>
      <c r="DN25" s="719"/>
      <c r="DO25" s="719"/>
      <c r="DP25" s="719"/>
      <c r="DQ25" s="719"/>
      <c r="DR25" s="719"/>
      <c r="DS25" s="719"/>
      <c r="DT25" s="719"/>
      <c r="DU25" s="719"/>
      <c r="DV25" s="720"/>
      <c r="DW25" s="688">
        <v>31.2</v>
      </c>
      <c r="DX25" s="717"/>
      <c r="DY25" s="717"/>
      <c r="DZ25" s="717"/>
      <c r="EA25" s="717"/>
      <c r="EB25" s="717"/>
      <c r="EC25" s="718"/>
    </row>
    <row r="26" spans="2:133" ht="11.25" customHeight="1" x14ac:dyDescent="0.15">
      <c r="B26" s="680" t="s">
        <v>297</v>
      </c>
      <c r="C26" s="681"/>
      <c r="D26" s="681"/>
      <c r="E26" s="681"/>
      <c r="F26" s="681"/>
      <c r="G26" s="681"/>
      <c r="H26" s="681"/>
      <c r="I26" s="681"/>
      <c r="J26" s="681"/>
      <c r="K26" s="681"/>
      <c r="L26" s="681"/>
      <c r="M26" s="681"/>
      <c r="N26" s="681"/>
      <c r="O26" s="681"/>
      <c r="P26" s="681"/>
      <c r="Q26" s="682"/>
      <c r="R26" s="683">
        <v>900563</v>
      </c>
      <c r="S26" s="684"/>
      <c r="T26" s="684"/>
      <c r="U26" s="684"/>
      <c r="V26" s="684"/>
      <c r="W26" s="684"/>
      <c r="X26" s="684"/>
      <c r="Y26" s="685"/>
      <c r="Z26" s="686">
        <v>56.6</v>
      </c>
      <c r="AA26" s="686"/>
      <c r="AB26" s="686"/>
      <c r="AC26" s="686"/>
      <c r="AD26" s="687">
        <v>739037</v>
      </c>
      <c r="AE26" s="687"/>
      <c r="AF26" s="687"/>
      <c r="AG26" s="687"/>
      <c r="AH26" s="687"/>
      <c r="AI26" s="687"/>
      <c r="AJ26" s="687"/>
      <c r="AK26" s="687"/>
      <c r="AL26" s="688">
        <v>100</v>
      </c>
      <c r="AM26" s="689"/>
      <c r="AN26" s="689"/>
      <c r="AO26" s="690"/>
      <c r="AP26" s="702" t="s">
        <v>298</v>
      </c>
      <c r="AQ26" s="723"/>
      <c r="AR26" s="723"/>
      <c r="AS26" s="723"/>
      <c r="AT26" s="723"/>
      <c r="AU26" s="723"/>
      <c r="AV26" s="723"/>
      <c r="AW26" s="723"/>
      <c r="AX26" s="723"/>
      <c r="AY26" s="723"/>
      <c r="AZ26" s="723"/>
      <c r="BA26" s="723"/>
      <c r="BB26" s="723"/>
      <c r="BC26" s="723"/>
      <c r="BD26" s="723"/>
      <c r="BE26" s="723"/>
      <c r="BF26" s="704"/>
      <c r="BG26" s="683" t="s">
        <v>128</v>
      </c>
      <c r="BH26" s="684"/>
      <c r="BI26" s="684"/>
      <c r="BJ26" s="684"/>
      <c r="BK26" s="684"/>
      <c r="BL26" s="684"/>
      <c r="BM26" s="684"/>
      <c r="BN26" s="685"/>
      <c r="BO26" s="686" t="s">
        <v>173</v>
      </c>
      <c r="BP26" s="686"/>
      <c r="BQ26" s="686"/>
      <c r="BR26" s="686"/>
      <c r="BS26" s="692" t="s">
        <v>128</v>
      </c>
      <c r="BT26" s="684"/>
      <c r="BU26" s="684"/>
      <c r="BV26" s="684"/>
      <c r="BW26" s="684"/>
      <c r="BX26" s="684"/>
      <c r="BY26" s="684"/>
      <c r="BZ26" s="684"/>
      <c r="CA26" s="684"/>
      <c r="CB26" s="693"/>
      <c r="CD26" s="698" t="s">
        <v>299</v>
      </c>
      <c r="CE26" s="699"/>
      <c r="CF26" s="699"/>
      <c r="CG26" s="699"/>
      <c r="CH26" s="699"/>
      <c r="CI26" s="699"/>
      <c r="CJ26" s="699"/>
      <c r="CK26" s="699"/>
      <c r="CL26" s="699"/>
      <c r="CM26" s="699"/>
      <c r="CN26" s="699"/>
      <c r="CO26" s="699"/>
      <c r="CP26" s="699"/>
      <c r="CQ26" s="700"/>
      <c r="CR26" s="683">
        <v>155347</v>
      </c>
      <c r="CS26" s="684"/>
      <c r="CT26" s="684"/>
      <c r="CU26" s="684"/>
      <c r="CV26" s="684"/>
      <c r="CW26" s="684"/>
      <c r="CX26" s="684"/>
      <c r="CY26" s="685"/>
      <c r="CZ26" s="688">
        <v>10</v>
      </c>
      <c r="DA26" s="717"/>
      <c r="DB26" s="717"/>
      <c r="DC26" s="721"/>
      <c r="DD26" s="692">
        <v>148858</v>
      </c>
      <c r="DE26" s="684"/>
      <c r="DF26" s="684"/>
      <c r="DG26" s="684"/>
      <c r="DH26" s="684"/>
      <c r="DI26" s="684"/>
      <c r="DJ26" s="684"/>
      <c r="DK26" s="685"/>
      <c r="DL26" s="692" t="s">
        <v>128</v>
      </c>
      <c r="DM26" s="684"/>
      <c r="DN26" s="684"/>
      <c r="DO26" s="684"/>
      <c r="DP26" s="684"/>
      <c r="DQ26" s="684"/>
      <c r="DR26" s="684"/>
      <c r="DS26" s="684"/>
      <c r="DT26" s="684"/>
      <c r="DU26" s="684"/>
      <c r="DV26" s="685"/>
      <c r="DW26" s="688" t="s">
        <v>173</v>
      </c>
      <c r="DX26" s="717"/>
      <c r="DY26" s="717"/>
      <c r="DZ26" s="717"/>
      <c r="EA26" s="717"/>
      <c r="EB26" s="717"/>
      <c r="EC26" s="718"/>
    </row>
    <row r="27" spans="2:133" ht="11.25" customHeight="1" x14ac:dyDescent="0.15">
      <c r="B27" s="680" t="s">
        <v>300</v>
      </c>
      <c r="C27" s="681"/>
      <c r="D27" s="681"/>
      <c r="E27" s="681"/>
      <c r="F27" s="681"/>
      <c r="G27" s="681"/>
      <c r="H27" s="681"/>
      <c r="I27" s="681"/>
      <c r="J27" s="681"/>
      <c r="K27" s="681"/>
      <c r="L27" s="681"/>
      <c r="M27" s="681"/>
      <c r="N27" s="681"/>
      <c r="O27" s="681"/>
      <c r="P27" s="681"/>
      <c r="Q27" s="682"/>
      <c r="R27" s="683" t="s">
        <v>128</v>
      </c>
      <c r="S27" s="684"/>
      <c r="T27" s="684"/>
      <c r="U27" s="684"/>
      <c r="V27" s="684"/>
      <c r="W27" s="684"/>
      <c r="X27" s="684"/>
      <c r="Y27" s="685"/>
      <c r="Z27" s="686" t="s">
        <v>128</v>
      </c>
      <c r="AA27" s="686"/>
      <c r="AB27" s="686"/>
      <c r="AC27" s="686"/>
      <c r="AD27" s="687" t="s">
        <v>128</v>
      </c>
      <c r="AE27" s="687"/>
      <c r="AF27" s="687"/>
      <c r="AG27" s="687"/>
      <c r="AH27" s="687"/>
      <c r="AI27" s="687"/>
      <c r="AJ27" s="687"/>
      <c r="AK27" s="687"/>
      <c r="AL27" s="688" t="s">
        <v>128</v>
      </c>
      <c r="AM27" s="689"/>
      <c r="AN27" s="689"/>
      <c r="AO27" s="690"/>
      <c r="AP27" s="680" t="s">
        <v>301</v>
      </c>
      <c r="AQ27" s="681"/>
      <c r="AR27" s="681"/>
      <c r="AS27" s="681"/>
      <c r="AT27" s="681"/>
      <c r="AU27" s="681"/>
      <c r="AV27" s="681"/>
      <c r="AW27" s="681"/>
      <c r="AX27" s="681"/>
      <c r="AY27" s="681"/>
      <c r="AZ27" s="681"/>
      <c r="BA27" s="681"/>
      <c r="BB27" s="681"/>
      <c r="BC27" s="681"/>
      <c r="BD27" s="681"/>
      <c r="BE27" s="681"/>
      <c r="BF27" s="682"/>
      <c r="BG27" s="683">
        <v>70569</v>
      </c>
      <c r="BH27" s="684"/>
      <c r="BI27" s="684"/>
      <c r="BJ27" s="684"/>
      <c r="BK27" s="684"/>
      <c r="BL27" s="684"/>
      <c r="BM27" s="684"/>
      <c r="BN27" s="685"/>
      <c r="BO27" s="686">
        <v>100</v>
      </c>
      <c r="BP27" s="686"/>
      <c r="BQ27" s="686"/>
      <c r="BR27" s="686"/>
      <c r="BS27" s="692" t="s">
        <v>128</v>
      </c>
      <c r="BT27" s="684"/>
      <c r="BU27" s="684"/>
      <c r="BV27" s="684"/>
      <c r="BW27" s="684"/>
      <c r="BX27" s="684"/>
      <c r="BY27" s="684"/>
      <c r="BZ27" s="684"/>
      <c r="CA27" s="684"/>
      <c r="CB27" s="693"/>
      <c r="CD27" s="698" t="s">
        <v>302</v>
      </c>
      <c r="CE27" s="699"/>
      <c r="CF27" s="699"/>
      <c r="CG27" s="699"/>
      <c r="CH27" s="699"/>
      <c r="CI27" s="699"/>
      <c r="CJ27" s="699"/>
      <c r="CK27" s="699"/>
      <c r="CL27" s="699"/>
      <c r="CM27" s="699"/>
      <c r="CN27" s="699"/>
      <c r="CO27" s="699"/>
      <c r="CP27" s="699"/>
      <c r="CQ27" s="700"/>
      <c r="CR27" s="683">
        <v>11101</v>
      </c>
      <c r="CS27" s="719"/>
      <c r="CT27" s="719"/>
      <c r="CU27" s="719"/>
      <c r="CV27" s="719"/>
      <c r="CW27" s="719"/>
      <c r="CX27" s="719"/>
      <c r="CY27" s="720"/>
      <c r="CZ27" s="688">
        <v>0.7</v>
      </c>
      <c r="DA27" s="717"/>
      <c r="DB27" s="717"/>
      <c r="DC27" s="721"/>
      <c r="DD27" s="692">
        <v>4976</v>
      </c>
      <c r="DE27" s="719"/>
      <c r="DF27" s="719"/>
      <c r="DG27" s="719"/>
      <c r="DH27" s="719"/>
      <c r="DI27" s="719"/>
      <c r="DJ27" s="719"/>
      <c r="DK27" s="720"/>
      <c r="DL27" s="692">
        <v>4617</v>
      </c>
      <c r="DM27" s="719"/>
      <c r="DN27" s="719"/>
      <c r="DO27" s="719"/>
      <c r="DP27" s="719"/>
      <c r="DQ27" s="719"/>
      <c r="DR27" s="719"/>
      <c r="DS27" s="719"/>
      <c r="DT27" s="719"/>
      <c r="DU27" s="719"/>
      <c r="DV27" s="720"/>
      <c r="DW27" s="688">
        <v>0.6</v>
      </c>
      <c r="DX27" s="717"/>
      <c r="DY27" s="717"/>
      <c r="DZ27" s="717"/>
      <c r="EA27" s="717"/>
      <c r="EB27" s="717"/>
      <c r="EC27" s="718"/>
    </row>
    <row r="28" spans="2:133" ht="11.25" customHeight="1" x14ac:dyDescent="0.15">
      <c r="B28" s="680" t="s">
        <v>303</v>
      </c>
      <c r="C28" s="681"/>
      <c r="D28" s="681"/>
      <c r="E28" s="681"/>
      <c r="F28" s="681"/>
      <c r="G28" s="681"/>
      <c r="H28" s="681"/>
      <c r="I28" s="681"/>
      <c r="J28" s="681"/>
      <c r="K28" s="681"/>
      <c r="L28" s="681"/>
      <c r="M28" s="681"/>
      <c r="N28" s="681"/>
      <c r="O28" s="681"/>
      <c r="P28" s="681"/>
      <c r="Q28" s="682"/>
      <c r="R28" s="683">
        <v>4035</v>
      </c>
      <c r="S28" s="684"/>
      <c r="T28" s="684"/>
      <c r="U28" s="684"/>
      <c r="V28" s="684"/>
      <c r="W28" s="684"/>
      <c r="X28" s="684"/>
      <c r="Y28" s="685"/>
      <c r="Z28" s="686">
        <v>0.3</v>
      </c>
      <c r="AA28" s="686"/>
      <c r="AB28" s="686"/>
      <c r="AC28" s="686"/>
      <c r="AD28" s="687" t="s">
        <v>128</v>
      </c>
      <c r="AE28" s="687"/>
      <c r="AF28" s="687"/>
      <c r="AG28" s="687"/>
      <c r="AH28" s="687"/>
      <c r="AI28" s="687"/>
      <c r="AJ28" s="687"/>
      <c r="AK28" s="687"/>
      <c r="AL28" s="688" t="s">
        <v>230</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304</v>
      </c>
      <c r="CE28" s="699"/>
      <c r="CF28" s="699"/>
      <c r="CG28" s="699"/>
      <c r="CH28" s="699"/>
      <c r="CI28" s="699"/>
      <c r="CJ28" s="699"/>
      <c r="CK28" s="699"/>
      <c r="CL28" s="699"/>
      <c r="CM28" s="699"/>
      <c r="CN28" s="699"/>
      <c r="CO28" s="699"/>
      <c r="CP28" s="699"/>
      <c r="CQ28" s="700"/>
      <c r="CR28" s="683">
        <v>282427</v>
      </c>
      <c r="CS28" s="684"/>
      <c r="CT28" s="684"/>
      <c r="CU28" s="684"/>
      <c r="CV28" s="684"/>
      <c r="CW28" s="684"/>
      <c r="CX28" s="684"/>
      <c r="CY28" s="685"/>
      <c r="CZ28" s="688">
        <v>18.3</v>
      </c>
      <c r="DA28" s="717"/>
      <c r="DB28" s="717"/>
      <c r="DC28" s="721"/>
      <c r="DD28" s="692">
        <v>269324</v>
      </c>
      <c r="DE28" s="684"/>
      <c r="DF28" s="684"/>
      <c r="DG28" s="684"/>
      <c r="DH28" s="684"/>
      <c r="DI28" s="684"/>
      <c r="DJ28" s="684"/>
      <c r="DK28" s="685"/>
      <c r="DL28" s="692">
        <v>269324</v>
      </c>
      <c r="DM28" s="684"/>
      <c r="DN28" s="684"/>
      <c r="DO28" s="684"/>
      <c r="DP28" s="684"/>
      <c r="DQ28" s="684"/>
      <c r="DR28" s="684"/>
      <c r="DS28" s="684"/>
      <c r="DT28" s="684"/>
      <c r="DU28" s="684"/>
      <c r="DV28" s="685"/>
      <c r="DW28" s="688">
        <v>35.5</v>
      </c>
      <c r="DX28" s="717"/>
      <c r="DY28" s="717"/>
      <c r="DZ28" s="717"/>
      <c r="EA28" s="717"/>
      <c r="EB28" s="717"/>
      <c r="EC28" s="718"/>
    </row>
    <row r="29" spans="2:133" ht="11.25" customHeight="1" x14ac:dyDescent="0.15">
      <c r="B29" s="680" t="s">
        <v>305</v>
      </c>
      <c r="C29" s="681"/>
      <c r="D29" s="681"/>
      <c r="E29" s="681"/>
      <c r="F29" s="681"/>
      <c r="G29" s="681"/>
      <c r="H29" s="681"/>
      <c r="I29" s="681"/>
      <c r="J29" s="681"/>
      <c r="K29" s="681"/>
      <c r="L29" s="681"/>
      <c r="M29" s="681"/>
      <c r="N29" s="681"/>
      <c r="O29" s="681"/>
      <c r="P29" s="681"/>
      <c r="Q29" s="682"/>
      <c r="R29" s="683">
        <v>18978</v>
      </c>
      <c r="S29" s="684"/>
      <c r="T29" s="684"/>
      <c r="U29" s="684"/>
      <c r="V29" s="684"/>
      <c r="W29" s="684"/>
      <c r="X29" s="684"/>
      <c r="Y29" s="685"/>
      <c r="Z29" s="686">
        <v>1.2</v>
      </c>
      <c r="AA29" s="686"/>
      <c r="AB29" s="686"/>
      <c r="AC29" s="686"/>
      <c r="AD29" s="687" t="s">
        <v>128</v>
      </c>
      <c r="AE29" s="687"/>
      <c r="AF29" s="687"/>
      <c r="AG29" s="687"/>
      <c r="AH29" s="687"/>
      <c r="AI29" s="687"/>
      <c r="AJ29" s="687"/>
      <c r="AK29" s="687"/>
      <c r="AL29" s="688" t="s">
        <v>128</v>
      </c>
      <c r="AM29" s="689"/>
      <c r="AN29" s="689"/>
      <c r="AO29" s="690"/>
      <c r="AP29" s="724"/>
      <c r="AQ29" s="725"/>
      <c r="AR29" s="725"/>
      <c r="AS29" s="725"/>
      <c r="AT29" s="725"/>
      <c r="AU29" s="725"/>
      <c r="AV29" s="725"/>
      <c r="AW29" s="725"/>
      <c r="AX29" s="725"/>
      <c r="AY29" s="725"/>
      <c r="AZ29" s="725"/>
      <c r="BA29" s="725"/>
      <c r="BB29" s="725"/>
      <c r="BC29" s="725"/>
      <c r="BD29" s="725"/>
      <c r="BE29" s="725"/>
      <c r="BF29" s="726"/>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7" t="s">
        <v>306</v>
      </c>
      <c r="CE29" s="728"/>
      <c r="CF29" s="698" t="s">
        <v>307</v>
      </c>
      <c r="CG29" s="699"/>
      <c r="CH29" s="699"/>
      <c r="CI29" s="699"/>
      <c r="CJ29" s="699"/>
      <c r="CK29" s="699"/>
      <c r="CL29" s="699"/>
      <c r="CM29" s="699"/>
      <c r="CN29" s="699"/>
      <c r="CO29" s="699"/>
      <c r="CP29" s="699"/>
      <c r="CQ29" s="700"/>
      <c r="CR29" s="683">
        <v>282427</v>
      </c>
      <c r="CS29" s="719"/>
      <c r="CT29" s="719"/>
      <c r="CU29" s="719"/>
      <c r="CV29" s="719"/>
      <c r="CW29" s="719"/>
      <c r="CX29" s="719"/>
      <c r="CY29" s="720"/>
      <c r="CZ29" s="688">
        <v>18.3</v>
      </c>
      <c r="DA29" s="717"/>
      <c r="DB29" s="717"/>
      <c r="DC29" s="721"/>
      <c r="DD29" s="692">
        <v>269324</v>
      </c>
      <c r="DE29" s="719"/>
      <c r="DF29" s="719"/>
      <c r="DG29" s="719"/>
      <c r="DH29" s="719"/>
      <c r="DI29" s="719"/>
      <c r="DJ29" s="719"/>
      <c r="DK29" s="720"/>
      <c r="DL29" s="692">
        <v>269324</v>
      </c>
      <c r="DM29" s="719"/>
      <c r="DN29" s="719"/>
      <c r="DO29" s="719"/>
      <c r="DP29" s="719"/>
      <c r="DQ29" s="719"/>
      <c r="DR29" s="719"/>
      <c r="DS29" s="719"/>
      <c r="DT29" s="719"/>
      <c r="DU29" s="719"/>
      <c r="DV29" s="720"/>
      <c r="DW29" s="688">
        <v>35.5</v>
      </c>
      <c r="DX29" s="717"/>
      <c r="DY29" s="717"/>
      <c r="DZ29" s="717"/>
      <c r="EA29" s="717"/>
      <c r="EB29" s="717"/>
      <c r="EC29" s="718"/>
    </row>
    <row r="30" spans="2:133" ht="11.25" customHeight="1" x14ac:dyDescent="0.15">
      <c r="B30" s="680" t="s">
        <v>308</v>
      </c>
      <c r="C30" s="681"/>
      <c r="D30" s="681"/>
      <c r="E30" s="681"/>
      <c r="F30" s="681"/>
      <c r="G30" s="681"/>
      <c r="H30" s="681"/>
      <c r="I30" s="681"/>
      <c r="J30" s="681"/>
      <c r="K30" s="681"/>
      <c r="L30" s="681"/>
      <c r="M30" s="681"/>
      <c r="N30" s="681"/>
      <c r="O30" s="681"/>
      <c r="P30" s="681"/>
      <c r="Q30" s="682"/>
      <c r="R30" s="683">
        <v>1233</v>
      </c>
      <c r="S30" s="684"/>
      <c r="T30" s="684"/>
      <c r="U30" s="684"/>
      <c r="V30" s="684"/>
      <c r="W30" s="684"/>
      <c r="X30" s="684"/>
      <c r="Y30" s="685"/>
      <c r="Z30" s="686">
        <v>0.1</v>
      </c>
      <c r="AA30" s="686"/>
      <c r="AB30" s="686"/>
      <c r="AC30" s="686"/>
      <c r="AD30" s="687" t="s">
        <v>128</v>
      </c>
      <c r="AE30" s="687"/>
      <c r="AF30" s="687"/>
      <c r="AG30" s="687"/>
      <c r="AH30" s="687"/>
      <c r="AI30" s="687"/>
      <c r="AJ30" s="687"/>
      <c r="AK30" s="687"/>
      <c r="AL30" s="688" t="s">
        <v>173</v>
      </c>
      <c r="AM30" s="689"/>
      <c r="AN30" s="689"/>
      <c r="AO30" s="690"/>
      <c r="AP30" s="662" t="s">
        <v>224</v>
      </c>
      <c r="AQ30" s="663"/>
      <c r="AR30" s="663"/>
      <c r="AS30" s="663"/>
      <c r="AT30" s="663"/>
      <c r="AU30" s="663"/>
      <c r="AV30" s="663"/>
      <c r="AW30" s="663"/>
      <c r="AX30" s="663"/>
      <c r="AY30" s="663"/>
      <c r="AZ30" s="663"/>
      <c r="BA30" s="663"/>
      <c r="BB30" s="663"/>
      <c r="BC30" s="663"/>
      <c r="BD30" s="663"/>
      <c r="BE30" s="663"/>
      <c r="BF30" s="664"/>
      <c r="BG30" s="662" t="s">
        <v>309</v>
      </c>
      <c r="BH30" s="736"/>
      <c r="BI30" s="736"/>
      <c r="BJ30" s="736"/>
      <c r="BK30" s="736"/>
      <c r="BL30" s="736"/>
      <c r="BM30" s="736"/>
      <c r="BN30" s="736"/>
      <c r="BO30" s="736"/>
      <c r="BP30" s="736"/>
      <c r="BQ30" s="737"/>
      <c r="BR30" s="662" t="s">
        <v>310</v>
      </c>
      <c r="BS30" s="736"/>
      <c r="BT30" s="736"/>
      <c r="BU30" s="736"/>
      <c r="BV30" s="736"/>
      <c r="BW30" s="736"/>
      <c r="BX30" s="736"/>
      <c r="BY30" s="736"/>
      <c r="BZ30" s="736"/>
      <c r="CA30" s="736"/>
      <c r="CB30" s="737"/>
      <c r="CD30" s="729"/>
      <c r="CE30" s="730"/>
      <c r="CF30" s="698" t="s">
        <v>311</v>
      </c>
      <c r="CG30" s="699"/>
      <c r="CH30" s="699"/>
      <c r="CI30" s="699"/>
      <c r="CJ30" s="699"/>
      <c r="CK30" s="699"/>
      <c r="CL30" s="699"/>
      <c r="CM30" s="699"/>
      <c r="CN30" s="699"/>
      <c r="CO30" s="699"/>
      <c r="CP30" s="699"/>
      <c r="CQ30" s="700"/>
      <c r="CR30" s="683">
        <v>271937</v>
      </c>
      <c r="CS30" s="684"/>
      <c r="CT30" s="684"/>
      <c r="CU30" s="684"/>
      <c r="CV30" s="684"/>
      <c r="CW30" s="684"/>
      <c r="CX30" s="684"/>
      <c r="CY30" s="685"/>
      <c r="CZ30" s="688">
        <v>17.600000000000001</v>
      </c>
      <c r="DA30" s="717"/>
      <c r="DB30" s="717"/>
      <c r="DC30" s="721"/>
      <c r="DD30" s="692">
        <v>258835</v>
      </c>
      <c r="DE30" s="684"/>
      <c r="DF30" s="684"/>
      <c r="DG30" s="684"/>
      <c r="DH30" s="684"/>
      <c r="DI30" s="684"/>
      <c r="DJ30" s="684"/>
      <c r="DK30" s="685"/>
      <c r="DL30" s="692">
        <v>258835</v>
      </c>
      <c r="DM30" s="684"/>
      <c r="DN30" s="684"/>
      <c r="DO30" s="684"/>
      <c r="DP30" s="684"/>
      <c r="DQ30" s="684"/>
      <c r="DR30" s="684"/>
      <c r="DS30" s="684"/>
      <c r="DT30" s="684"/>
      <c r="DU30" s="684"/>
      <c r="DV30" s="685"/>
      <c r="DW30" s="688">
        <v>34.200000000000003</v>
      </c>
      <c r="DX30" s="717"/>
      <c r="DY30" s="717"/>
      <c r="DZ30" s="717"/>
      <c r="EA30" s="717"/>
      <c r="EB30" s="717"/>
      <c r="EC30" s="718"/>
    </row>
    <row r="31" spans="2:133" ht="11.25" customHeight="1" x14ac:dyDescent="0.15">
      <c r="B31" s="680" t="s">
        <v>312</v>
      </c>
      <c r="C31" s="681"/>
      <c r="D31" s="681"/>
      <c r="E31" s="681"/>
      <c r="F31" s="681"/>
      <c r="G31" s="681"/>
      <c r="H31" s="681"/>
      <c r="I31" s="681"/>
      <c r="J31" s="681"/>
      <c r="K31" s="681"/>
      <c r="L31" s="681"/>
      <c r="M31" s="681"/>
      <c r="N31" s="681"/>
      <c r="O31" s="681"/>
      <c r="P31" s="681"/>
      <c r="Q31" s="682"/>
      <c r="R31" s="683">
        <v>82571</v>
      </c>
      <c r="S31" s="684"/>
      <c r="T31" s="684"/>
      <c r="U31" s="684"/>
      <c r="V31" s="684"/>
      <c r="W31" s="684"/>
      <c r="X31" s="684"/>
      <c r="Y31" s="685"/>
      <c r="Z31" s="686">
        <v>5.2</v>
      </c>
      <c r="AA31" s="686"/>
      <c r="AB31" s="686"/>
      <c r="AC31" s="686"/>
      <c r="AD31" s="687" t="s">
        <v>128</v>
      </c>
      <c r="AE31" s="687"/>
      <c r="AF31" s="687"/>
      <c r="AG31" s="687"/>
      <c r="AH31" s="687"/>
      <c r="AI31" s="687"/>
      <c r="AJ31" s="687"/>
      <c r="AK31" s="687"/>
      <c r="AL31" s="688" t="s">
        <v>128</v>
      </c>
      <c r="AM31" s="689"/>
      <c r="AN31" s="689"/>
      <c r="AO31" s="690"/>
      <c r="AP31" s="740" t="s">
        <v>313</v>
      </c>
      <c r="AQ31" s="741"/>
      <c r="AR31" s="741"/>
      <c r="AS31" s="741"/>
      <c r="AT31" s="746" t="s">
        <v>314</v>
      </c>
      <c r="AU31" s="231"/>
      <c r="AV31" s="231"/>
      <c r="AW31" s="231"/>
      <c r="AX31" s="669" t="s">
        <v>188</v>
      </c>
      <c r="AY31" s="670"/>
      <c r="AZ31" s="670"/>
      <c r="BA31" s="670"/>
      <c r="BB31" s="670"/>
      <c r="BC31" s="670"/>
      <c r="BD31" s="670"/>
      <c r="BE31" s="670"/>
      <c r="BF31" s="671"/>
      <c r="BG31" s="751">
        <v>98.4</v>
      </c>
      <c r="BH31" s="738"/>
      <c r="BI31" s="738"/>
      <c r="BJ31" s="738"/>
      <c r="BK31" s="738"/>
      <c r="BL31" s="738"/>
      <c r="BM31" s="678">
        <v>94.1</v>
      </c>
      <c r="BN31" s="738"/>
      <c r="BO31" s="738"/>
      <c r="BP31" s="738"/>
      <c r="BQ31" s="739"/>
      <c r="BR31" s="751">
        <v>97.5</v>
      </c>
      <c r="BS31" s="738"/>
      <c r="BT31" s="738"/>
      <c r="BU31" s="738"/>
      <c r="BV31" s="738"/>
      <c r="BW31" s="738"/>
      <c r="BX31" s="678">
        <v>93.5</v>
      </c>
      <c r="BY31" s="738"/>
      <c r="BZ31" s="738"/>
      <c r="CA31" s="738"/>
      <c r="CB31" s="739"/>
      <c r="CD31" s="729"/>
      <c r="CE31" s="730"/>
      <c r="CF31" s="698" t="s">
        <v>315</v>
      </c>
      <c r="CG31" s="699"/>
      <c r="CH31" s="699"/>
      <c r="CI31" s="699"/>
      <c r="CJ31" s="699"/>
      <c r="CK31" s="699"/>
      <c r="CL31" s="699"/>
      <c r="CM31" s="699"/>
      <c r="CN31" s="699"/>
      <c r="CO31" s="699"/>
      <c r="CP31" s="699"/>
      <c r="CQ31" s="700"/>
      <c r="CR31" s="683">
        <v>10490</v>
      </c>
      <c r="CS31" s="719"/>
      <c r="CT31" s="719"/>
      <c r="CU31" s="719"/>
      <c r="CV31" s="719"/>
      <c r="CW31" s="719"/>
      <c r="CX31" s="719"/>
      <c r="CY31" s="720"/>
      <c r="CZ31" s="688">
        <v>0.7</v>
      </c>
      <c r="DA31" s="717"/>
      <c r="DB31" s="717"/>
      <c r="DC31" s="721"/>
      <c r="DD31" s="692">
        <v>10489</v>
      </c>
      <c r="DE31" s="719"/>
      <c r="DF31" s="719"/>
      <c r="DG31" s="719"/>
      <c r="DH31" s="719"/>
      <c r="DI31" s="719"/>
      <c r="DJ31" s="719"/>
      <c r="DK31" s="720"/>
      <c r="DL31" s="692">
        <v>10489</v>
      </c>
      <c r="DM31" s="719"/>
      <c r="DN31" s="719"/>
      <c r="DO31" s="719"/>
      <c r="DP31" s="719"/>
      <c r="DQ31" s="719"/>
      <c r="DR31" s="719"/>
      <c r="DS31" s="719"/>
      <c r="DT31" s="719"/>
      <c r="DU31" s="719"/>
      <c r="DV31" s="720"/>
      <c r="DW31" s="688">
        <v>1.4</v>
      </c>
      <c r="DX31" s="717"/>
      <c r="DY31" s="717"/>
      <c r="DZ31" s="717"/>
      <c r="EA31" s="717"/>
      <c r="EB31" s="717"/>
      <c r="EC31" s="718"/>
    </row>
    <row r="32" spans="2:133" ht="11.25" customHeight="1" x14ac:dyDescent="0.15">
      <c r="B32" s="733" t="s">
        <v>316</v>
      </c>
      <c r="C32" s="734"/>
      <c r="D32" s="734"/>
      <c r="E32" s="734"/>
      <c r="F32" s="734"/>
      <c r="G32" s="734"/>
      <c r="H32" s="734"/>
      <c r="I32" s="734"/>
      <c r="J32" s="734"/>
      <c r="K32" s="734"/>
      <c r="L32" s="734"/>
      <c r="M32" s="734"/>
      <c r="N32" s="734"/>
      <c r="O32" s="734"/>
      <c r="P32" s="734"/>
      <c r="Q32" s="735"/>
      <c r="R32" s="683" t="s">
        <v>230</v>
      </c>
      <c r="S32" s="684"/>
      <c r="T32" s="684"/>
      <c r="U32" s="684"/>
      <c r="V32" s="684"/>
      <c r="W32" s="684"/>
      <c r="X32" s="684"/>
      <c r="Y32" s="685"/>
      <c r="Z32" s="686" t="s">
        <v>128</v>
      </c>
      <c r="AA32" s="686"/>
      <c r="AB32" s="686"/>
      <c r="AC32" s="686"/>
      <c r="AD32" s="687" t="s">
        <v>128</v>
      </c>
      <c r="AE32" s="687"/>
      <c r="AF32" s="687"/>
      <c r="AG32" s="687"/>
      <c r="AH32" s="687"/>
      <c r="AI32" s="687"/>
      <c r="AJ32" s="687"/>
      <c r="AK32" s="687"/>
      <c r="AL32" s="688" t="s">
        <v>173</v>
      </c>
      <c r="AM32" s="689"/>
      <c r="AN32" s="689"/>
      <c r="AO32" s="690"/>
      <c r="AP32" s="742"/>
      <c r="AQ32" s="743"/>
      <c r="AR32" s="743"/>
      <c r="AS32" s="743"/>
      <c r="AT32" s="747"/>
      <c r="AU32" s="230" t="s">
        <v>317</v>
      </c>
      <c r="AV32" s="230"/>
      <c r="AW32" s="230"/>
      <c r="AX32" s="680" t="s">
        <v>318</v>
      </c>
      <c r="AY32" s="681"/>
      <c r="AZ32" s="681"/>
      <c r="BA32" s="681"/>
      <c r="BB32" s="681"/>
      <c r="BC32" s="681"/>
      <c r="BD32" s="681"/>
      <c r="BE32" s="681"/>
      <c r="BF32" s="682"/>
      <c r="BG32" s="752">
        <v>99.7</v>
      </c>
      <c r="BH32" s="719"/>
      <c r="BI32" s="719"/>
      <c r="BJ32" s="719"/>
      <c r="BK32" s="719"/>
      <c r="BL32" s="719"/>
      <c r="BM32" s="689">
        <v>99.3</v>
      </c>
      <c r="BN32" s="749"/>
      <c r="BO32" s="749"/>
      <c r="BP32" s="749"/>
      <c r="BQ32" s="750"/>
      <c r="BR32" s="752">
        <v>97.3</v>
      </c>
      <c r="BS32" s="719"/>
      <c r="BT32" s="719"/>
      <c r="BU32" s="719"/>
      <c r="BV32" s="719"/>
      <c r="BW32" s="719"/>
      <c r="BX32" s="689">
        <v>97.1</v>
      </c>
      <c r="BY32" s="749"/>
      <c r="BZ32" s="749"/>
      <c r="CA32" s="749"/>
      <c r="CB32" s="750"/>
      <c r="CD32" s="731"/>
      <c r="CE32" s="732"/>
      <c r="CF32" s="698" t="s">
        <v>319</v>
      </c>
      <c r="CG32" s="699"/>
      <c r="CH32" s="699"/>
      <c r="CI32" s="699"/>
      <c r="CJ32" s="699"/>
      <c r="CK32" s="699"/>
      <c r="CL32" s="699"/>
      <c r="CM32" s="699"/>
      <c r="CN32" s="699"/>
      <c r="CO32" s="699"/>
      <c r="CP32" s="699"/>
      <c r="CQ32" s="700"/>
      <c r="CR32" s="683" t="s">
        <v>173</v>
      </c>
      <c r="CS32" s="684"/>
      <c r="CT32" s="684"/>
      <c r="CU32" s="684"/>
      <c r="CV32" s="684"/>
      <c r="CW32" s="684"/>
      <c r="CX32" s="684"/>
      <c r="CY32" s="685"/>
      <c r="CZ32" s="688" t="s">
        <v>173</v>
      </c>
      <c r="DA32" s="717"/>
      <c r="DB32" s="717"/>
      <c r="DC32" s="721"/>
      <c r="DD32" s="692" t="s">
        <v>128</v>
      </c>
      <c r="DE32" s="684"/>
      <c r="DF32" s="684"/>
      <c r="DG32" s="684"/>
      <c r="DH32" s="684"/>
      <c r="DI32" s="684"/>
      <c r="DJ32" s="684"/>
      <c r="DK32" s="685"/>
      <c r="DL32" s="692" t="s">
        <v>128</v>
      </c>
      <c r="DM32" s="684"/>
      <c r="DN32" s="684"/>
      <c r="DO32" s="684"/>
      <c r="DP32" s="684"/>
      <c r="DQ32" s="684"/>
      <c r="DR32" s="684"/>
      <c r="DS32" s="684"/>
      <c r="DT32" s="684"/>
      <c r="DU32" s="684"/>
      <c r="DV32" s="685"/>
      <c r="DW32" s="688" t="s">
        <v>230</v>
      </c>
      <c r="DX32" s="717"/>
      <c r="DY32" s="717"/>
      <c r="DZ32" s="717"/>
      <c r="EA32" s="717"/>
      <c r="EB32" s="717"/>
      <c r="EC32" s="718"/>
    </row>
    <row r="33" spans="2:133" ht="11.25" customHeight="1" x14ac:dyDescent="0.15">
      <c r="B33" s="680" t="s">
        <v>320</v>
      </c>
      <c r="C33" s="681"/>
      <c r="D33" s="681"/>
      <c r="E33" s="681"/>
      <c r="F33" s="681"/>
      <c r="G33" s="681"/>
      <c r="H33" s="681"/>
      <c r="I33" s="681"/>
      <c r="J33" s="681"/>
      <c r="K33" s="681"/>
      <c r="L33" s="681"/>
      <c r="M33" s="681"/>
      <c r="N33" s="681"/>
      <c r="O33" s="681"/>
      <c r="P33" s="681"/>
      <c r="Q33" s="682"/>
      <c r="R33" s="683">
        <v>266057</v>
      </c>
      <c r="S33" s="684"/>
      <c r="T33" s="684"/>
      <c r="U33" s="684"/>
      <c r="V33" s="684"/>
      <c r="W33" s="684"/>
      <c r="X33" s="684"/>
      <c r="Y33" s="685"/>
      <c r="Z33" s="686">
        <v>16.7</v>
      </c>
      <c r="AA33" s="686"/>
      <c r="AB33" s="686"/>
      <c r="AC33" s="686"/>
      <c r="AD33" s="687" t="s">
        <v>173</v>
      </c>
      <c r="AE33" s="687"/>
      <c r="AF33" s="687"/>
      <c r="AG33" s="687"/>
      <c r="AH33" s="687"/>
      <c r="AI33" s="687"/>
      <c r="AJ33" s="687"/>
      <c r="AK33" s="687"/>
      <c r="AL33" s="688" t="s">
        <v>128</v>
      </c>
      <c r="AM33" s="689"/>
      <c r="AN33" s="689"/>
      <c r="AO33" s="690"/>
      <c r="AP33" s="744"/>
      <c r="AQ33" s="745"/>
      <c r="AR33" s="745"/>
      <c r="AS33" s="745"/>
      <c r="AT33" s="748"/>
      <c r="AU33" s="232"/>
      <c r="AV33" s="232"/>
      <c r="AW33" s="232"/>
      <c r="AX33" s="724" t="s">
        <v>321</v>
      </c>
      <c r="AY33" s="725"/>
      <c r="AZ33" s="725"/>
      <c r="BA33" s="725"/>
      <c r="BB33" s="725"/>
      <c r="BC33" s="725"/>
      <c r="BD33" s="725"/>
      <c r="BE33" s="725"/>
      <c r="BF33" s="726"/>
      <c r="BG33" s="753">
        <v>97.9</v>
      </c>
      <c r="BH33" s="754"/>
      <c r="BI33" s="754"/>
      <c r="BJ33" s="754"/>
      <c r="BK33" s="754"/>
      <c r="BL33" s="754"/>
      <c r="BM33" s="755">
        <v>91.9</v>
      </c>
      <c r="BN33" s="754"/>
      <c r="BO33" s="754"/>
      <c r="BP33" s="754"/>
      <c r="BQ33" s="756"/>
      <c r="BR33" s="753">
        <v>97.4</v>
      </c>
      <c r="BS33" s="754"/>
      <c r="BT33" s="754"/>
      <c r="BU33" s="754"/>
      <c r="BV33" s="754"/>
      <c r="BW33" s="754"/>
      <c r="BX33" s="755">
        <v>91.8</v>
      </c>
      <c r="BY33" s="754"/>
      <c r="BZ33" s="754"/>
      <c r="CA33" s="754"/>
      <c r="CB33" s="756"/>
      <c r="CD33" s="698" t="s">
        <v>322</v>
      </c>
      <c r="CE33" s="699"/>
      <c r="CF33" s="699"/>
      <c r="CG33" s="699"/>
      <c r="CH33" s="699"/>
      <c r="CI33" s="699"/>
      <c r="CJ33" s="699"/>
      <c r="CK33" s="699"/>
      <c r="CL33" s="699"/>
      <c r="CM33" s="699"/>
      <c r="CN33" s="699"/>
      <c r="CO33" s="699"/>
      <c r="CP33" s="699"/>
      <c r="CQ33" s="700"/>
      <c r="CR33" s="683">
        <v>563164</v>
      </c>
      <c r="CS33" s="719"/>
      <c r="CT33" s="719"/>
      <c r="CU33" s="719"/>
      <c r="CV33" s="719"/>
      <c r="CW33" s="719"/>
      <c r="CX33" s="719"/>
      <c r="CY33" s="720"/>
      <c r="CZ33" s="688">
        <v>36.4</v>
      </c>
      <c r="DA33" s="717"/>
      <c r="DB33" s="717"/>
      <c r="DC33" s="721"/>
      <c r="DD33" s="692">
        <v>463306</v>
      </c>
      <c r="DE33" s="719"/>
      <c r="DF33" s="719"/>
      <c r="DG33" s="719"/>
      <c r="DH33" s="719"/>
      <c r="DI33" s="719"/>
      <c r="DJ33" s="719"/>
      <c r="DK33" s="720"/>
      <c r="DL33" s="692">
        <v>244564</v>
      </c>
      <c r="DM33" s="719"/>
      <c r="DN33" s="719"/>
      <c r="DO33" s="719"/>
      <c r="DP33" s="719"/>
      <c r="DQ33" s="719"/>
      <c r="DR33" s="719"/>
      <c r="DS33" s="719"/>
      <c r="DT33" s="719"/>
      <c r="DU33" s="719"/>
      <c r="DV33" s="720"/>
      <c r="DW33" s="688">
        <v>32.299999999999997</v>
      </c>
      <c r="DX33" s="717"/>
      <c r="DY33" s="717"/>
      <c r="DZ33" s="717"/>
      <c r="EA33" s="717"/>
      <c r="EB33" s="717"/>
      <c r="EC33" s="718"/>
    </row>
    <row r="34" spans="2:133" ht="11.25" customHeight="1" x14ac:dyDescent="0.15">
      <c r="B34" s="680" t="s">
        <v>323</v>
      </c>
      <c r="C34" s="681"/>
      <c r="D34" s="681"/>
      <c r="E34" s="681"/>
      <c r="F34" s="681"/>
      <c r="G34" s="681"/>
      <c r="H34" s="681"/>
      <c r="I34" s="681"/>
      <c r="J34" s="681"/>
      <c r="K34" s="681"/>
      <c r="L34" s="681"/>
      <c r="M34" s="681"/>
      <c r="N34" s="681"/>
      <c r="O34" s="681"/>
      <c r="P34" s="681"/>
      <c r="Q34" s="682"/>
      <c r="R34" s="683">
        <v>1186</v>
      </c>
      <c r="S34" s="684"/>
      <c r="T34" s="684"/>
      <c r="U34" s="684"/>
      <c r="V34" s="684"/>
      <c r="W34" s="684"/>
      <c r="X34" s="684"/>
      <c r="Y34" s="685"/>
      <c r="Z34" s="686">
        <v>0.1</v>
      </c>
      <c r="AA34" s="686"/>
      <c r="AB34" s="686"/>
      <c r="AC34" s="686"/>
      <c r="AD34" s="687" t="s">
        <v>128</v>
      </c>
      <c r="AE34" s="687"/>
      <c r="AF34" s="687"/>
      <c r="AG34" s="687"/>
      <c r="AH34" s="687"/>
      <c r="AI34" s="687"/>
      <c r="AJ34" s="687"/>
      <c r="AK34" s="687"/>
      <c r="AL34" s="688" t="s">
        <v>128</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324</v>
      </c>
      <c r="CE34" s="699"/>
      <c r="CF34" s="699"/>
      <c r="CG34" s="699"/>
      <c r="CH34" s="699"/>
      <c r="CI34" s="699"/>
      <c r="CJ34" s="699"/>
      <c r="CK34" s="699"/>
      <c r="CL34" s="699"/>
      <c r="CM34" s="699"/>
      <c r="CN34" s="699"/>
      <c r="CO34" s="699"/>
      <c r="CP34" s="699"/>
      <c r="CQ34" s="700"/>
      <c r="CR34" s="683">
        <v>281490</v>
      </c>
      <c r="CS34" s="684"/>
      <c r="CT34" s="684"/>
      <c r="CU34" s="684"/>
      <c r="CV34" s="684"/>
      <c r="CW34" s="684"/>
      <c r="CX34" s="684"/>
      <c r="CY34" s="685"/>
      <c r="CZ34" s="688">
        <v>18.2</v>
      </c>
      <c r="DA34" s="717"/>
      <c r="DB34" s="717"/>
      <c r="DC34" s="721"/>
      <c r="DD34" s="692">
        <v>227489</v>
      </c>
      <c r="DE34" s="684"/>
      <c r="DF34" s="684"/>
      <c r="DG34" s="684"/>
      <c r="DH34" s="684"/>
      <c r="DI34" s="684"/>
      <c r="DJ34" s="684"/>
      <c r="DK34" s="685"/>
      <c r="DL34" s="692">
        <v>100036</v>
      </c>
      <c r="DM34" s="684"/>
      <c r="DN34" s="684"/>
      <c r="DO34" s="684"/>
      <c r="DP34" s="684"/>
      <c r="DQ34" s="684"/>
      <c r="DR34" s="684"/>
      <c r="DS34" s="684"/>
      <c r="DT34" s="684"/>
      <c r="DU34" s="684"/>
      <c r="DV34" s="685"/>
      <c r="DW34" s="688">
        <v>13.2</v>
      </c>
      <c r="DX34" s="717"/>
      <c r="DY34" s="717"/>
      <c r="DZ34" s="717"/>
      <c r="EA34" s="717"/>
      <c r="EB34" s="717"/>
      <c r="EC34" s="718"/>
    </row>
    <row r="35" spans="2:133" ht="11.25" customHeight="1" x14ac:dyDescent="0.15">
      <c r="B35" s="680" t="s">
        <v>325</v>
      </c>
      <c r="C35" s="681"/>
      <c r="D35" s="681"/>
      <c r="E35" s="681"/>
      <c r="F35" s="681"/>
      <c r="G35" s="681"/>
      <c r="H35" s="681"/>
      <c r="I35" s="681"/>
      <c r="J35" s="681"/>
      <c r="K35" s="681"/>
      <c r="L35" s="681"/>
      <c r="M35" s="681"/>
      <c r="N35" s="681"/>
      <c r="O35" s="681"/>
      <c r="P35" s="681"/>
      <c r="Q35" s="682"/>
      <c r="R35" s="683">
        <v>10790</v>
      </c>
      <c r="S35" s="684"/>
      <c r="T35" s="684"/>
      <c r="U35" s="684"/>
      <c r="V35" s="684"/>
      <c r="W35" s="684"/>
      <c r="X35" s="684"/>
      <c r="Y35" s="685"/>
      <c r="Z35" s="686">
        <v>0.7</v>
      </c>
      <c r="AA35" s="686"/>
      <c r="AB35" s="686"/>
      <c r="AC35" s="686"/>
      <c r="AD35" s="687" t="s">
        <v>128</v>
      </c>
      <c r="AE35" s="687"/>
      <c r="AF35" s="687"/>
      <c r="AG35" s="687"/>
      <c r="AH35" s="687"/>
      <c r="AI35" s="687"/>
      <c r="AJ35" s="687"/>
      <c r="AK35" s="687"/>
      <c r="AL35" s="688" t="s">
        <v>128</v>
      </c>
      <c r="AM35" s="689"/>
      <c r="AN35" s="689"/>
      <c r="AO35" s="690"/>
      <c r="AP35" s="235"/>
      <c r="AQ35" s="662" t="s">
        <v>326</v>
      </c>
      <c r="AR35" s="663"/>
      <c r="AS35" s="663"/>
      <c r="AT35" s="663"/>
      <c r="AU35" s="663"/>
      <c r="AV35" s="663"/>
      <c r="AW35" s="663"/>
      <c r="AX35" s="663"/>
      <c r="AY35" s="663"/>
      <c r="AZ35" s="663"/>
      <c r="BA35" s="663"/>
      <c r="BB35" s="663"/>
      <c r="BC35" s="663"/>
      <c r="BD35" s="663"/>
      <c r="BE35" s="663"/>
      <c r="BF35" s="664"/>
      <c r="BG35" s="662" t="s">
        <v>327</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328</v>
      </c>
      <c r="CE35" s="699"/>
      <c r="CF35" s="699"/>
      <c r="CG35" s="699"/>
      <c r="CH35" s="699"/>
      <c r="CI35" s="699"/>
      <c r="CJ35" s="699"/>
      <c r="CK35" s="699"/>
      <c r="CL35" s="699"/>
      <c r="CM35" s="699"/>
      <c r="CN35" s="699"/>
      <c r="CO35" s="699"/>
      <c r="CP35" s="699"/>
      <c r="CQ35" s="700"/>
      <c r="CR35" s="683">
        <v>22921</v>
      </c>
      <c r="CS35" s="719"/>
      <c r="CT35" s="719"/>
      <c r="CU35" s="719"/>
      <c r="CV35" s="719"/>
      <c r="CW35" s="719"/>
      <c r="CX35" s="719"/>
      <c r="CY35" s="720"/>
      <c r="CZ35" s="688">
        <v>1.5</v>
      </c>
      <c r="DA35" s="717"/>
      <c r="DB35" s="717"/>
      <c r="DC35" s="721"/>
      <c r="DD35" s="692">
        <v>13017</v>
      </c>
      <c r="DE35" s="719"/>
      <c r="DF35" s="719"/>
      <c r="DG35" s="719"/>
      <c r="DH35" s="719"/>
      <c r="DI35" s="719"/>
      <c r="DJ35" s="719"/>
      <c r="DK35" s="720"/>
      <c r="DL35" s="692">
        <v>622</v>
      </c>
      <c r="DM35" s="719"/>
      <c r="DN35" s="719"/>
      <c r="DO35" s="719"/>
      <c r="DP35" s="719"/>
      <c r="DQ35" s="719"/>
      <c r="DR35" s="719"/>
      <c r="DS35" s="719"/>
      <c r="DT35" s="719"/>
      <c r="DU35" s="719"/>
      <c r="DV35" s="720"/>
      <c r="DW35" s="688">
        <v>0.1</v>
      </c>
      <c r="DX35" s="717"/>
      <c r="DY35" s="717"/>
      <c r="DZ35" s="717"/>
      <c r="EA35" s="717"/>
      <c r="EB35" s="717"/>
      <c r="EC35" s="718"/>
    </row>
    <row r="36" spans="2:133" ht="11.25" customHeight="1" x14ac:dyDescent="0.15">
      <c r="B36" s="680" t="s">
        <v>329</v>
      </c>
      <c r="C36" s="681"/>
      <c r="D36" s="681"/>
      <c r="E36" s="681"/>
      <c r="F36" s="681"/>
      <c r="G36" s="681"/>
      <c r="H36" s="681"/>
      <c r="I36" s="681"/>
      <c r="J36" s="681"/>
      <c r="K36" s="681"/>
      <c r="L36" s="681"/>
      <c r="M36" s="681"/>
      <c r="N36" s="681"/>
      <c r="O36" s="681"/>
      <c r="P36" s="681"/>
      <c r="Q36" s="682"/>
      <c r="R36" s="683">
        <v>31001</v>
      </c>
      <c r="S36" s="684"/>
      <c r="T36" s="684"/>
      <c r="U36" s="684"/>
      <c r="V36" s="684"/>
      <c r="W36" s="684"/>
      <c r="X36" s="684"/>
      <c r="Y36" s="685"/>
      <c r="Z36" s="686">
        <v>1.9</v>
      </c>
      <c r="AA36" s="686"/>
      <c r="AB36" s="686"/>
      <c r="AC36" s="686"/>
      <c r="AD36" s="687" t="s">
        <v>128</v>
      </c>
      <c r="AE36" s="687"/>
      <c r="AF36" s="687"/>
      <c r="AG36" s="687"/>
      <c r="AH36" s="687"/>
      <c r="AI36" s="687"/>
      <c r="AJ36" s="687"/>
      <c r="AK36" s="687"/>
      <c r="AL36" s="688" t="s">
        <v>128</v>
      </c>
      <c r="AM36" s="689"/>
      <c r="AN36" s="689"/>
      <c r="AO36" s="690"/>
      <c r="AP36" s="235"/>
      <c r="AQ36" s="757" t="s">
        <v>330</v>
      </c>
      <c r="AR36" s="758"/>
      <c r="AS36" s="758"/>
      <c r="AT36" s="758"/>
      <c r="AU36" s="758"/>
      <c r="AV36" s="758"/>
      <c r="AW36" s="758"/>
      <c r="AX36" s="758"/>
      <c r="AY36" s="759"/>
      <c r="AZ36" s="672">
        <v>105432</v>
      </c>
      <c r="BA36" s="673"/>
      <c r="BB36" s="673"/>
      <c r="BC36" s="673"/>
      <c r="BD36" s="673"/>
      <c r="BE36" s="673"/>
      <c r="BF36" s="760"/>
      <c r="BG36" s="694" t="s">
        <v>331</v>
      </c>
      <c r="BH36" s="695"/>
      <c r="BI36" s="695"/>
      <c r="BJ36" s="695"/>
      <c r="BK36" s="695"/>
      <c r="BL36" s="695"/>
      <c r="BM36" s="695"/>
      <c r="BN36" s="695"/>
      <c r="BO36" s="695"/>
      <c r="BP36" s="695"/>
      <c r="BQ36" s="695"/>
      <c r="BR36" s="695"/>
      <c r="BS36" s="695"/>
      <c r="BT36" s="695"/>
      <c r="BU36" s="696"/>
      <c r="BV36" s="672">
        <v>899</v>
      </c>
      <c r="BW36" s="673"/>
      <c r="BX36" s="673"/>
      <c r="BY36" s="673"/>
      <c r="BZ36" s="673"/>
      <c r="CA36" s="673"/>
      <c r="CB36" s="760"/>
      <c r="CD36" s="698" t="s">
        <v>332</v>
      </c>
      <c r="CE36" s="699"/>
      <c r="CF36" s="699"/>
      <c r="CG36" s="699"/>
      <c r="CH36" s="699"/>
      <c r="CI36" s="699"/>
      <c r="CJ36" s="699"/>
      <c r="CK36" s="699"/>
      <c r="CL36" s="699"/>
      <c r="CM36" s="699"/>
      <c r="CN36" s="699"/>
      <c r="CO36" s="699"/>
      <c r="CP36" s="699"/>
      <c r="CQ36" s="700"/>
      <c r="CR36" s="683">
        <v>157140</v>
      </c>
      <c r="CS36" s="684"/>
      <c r="CT36" s="684"/>
      <c r="CU36" s="684"/>
      <c r="CV36" s="684"/>
      <c r="CW36" s="684"/>
      <c r="CX36" s="684"/>
      <c r="CY36" s="685"/>
      <c r="CZ36" s="688">
        <v>10.199999999999999</v>
      </c>
      <c r="DA36" s="717"/>
      <c r="DB36" s="717"/>
      <c r="DC36" s="721"/>
      <c r="DD36" s="692">
        <v>127555</v>
      </c>
      <c r="DE36" s="684"/>
      <c r="DF36" s="684"/>
      <c r="DG36" s="684"/>
      <c r="DH36" s="684"/>
      <c r="DI36" s="684"/>
      <c r="DJ36" s="684"/>
      <c r="DK36" s="685"/>
      <c r="DL36" s="692">
        <v>105549</v>
      </c>
      <c r="DM36" s="684"/>
      <c r="DN36" s="684"/>
      <c r="DO36" s="684"/>
      <c r="DP36" s="684"/>
      <c r="DQ36" s="684"/>
      <c r="DR36" s="684"/>
      <c r="DS36" s="684"/>
      <c r="DT36" s="684"/>
      <c r="DU36" s="684"/>
      <c r="DV36" s="685"/>
      <c r="DW36" s="688">
        <v>13.9</v>
      </c>
      <c r="DX36" s="717"/>
      <c r="DY36" s="717"/>
      <c r="DZ36" s="717"/>
      <c r="EA36" s="717"/>
      <c r="EB36" s="717"/>
      <c r="EC36" s="718"/>
    </row>
    <row r="37" spans="2:133" ht="11.25" customHeight="1" x14ac:dyDescent="0.15">
      <c r="B37" s="680" t="s">
        <v>333</v>
      </c>
      <c r="C37" s="681"/>
      <c r="D37" s="681"/>
      <c r="E37" s="681"/>
      <c r="F37" s="681"/>
      <c r="G37" s="681"/>
      <c r="H37" s="681"/>
      <c r="I37" s="681"/>
      <c r="J37" s="681"/>
      <c r="K37" s="681"/>
      <c r="L37" s="681"/>
      <c r="M37" s="681"/>
      <c r="N37" s="681"/>
      <c r="O37" s="681"/>
      <c r="P37" s="681"/>
      <c r="Q37" s="682"/>
      <c r="R37" s="683">
        <v>115960</v>
      </c>
      <c r="S37" s="684"/>
      <c r="T37" s="684"/>
      <c r="U37" s="684"/>
      <c r="V37" s="684"/>
      <c r="W37" s="684"/>
      <c r="X37" s="684"/>
      <c r="Y37" s="685"/>
      <c r="Z37" s="686">
        <v>7.3</v>
      </c>
      <c r="AA37" s="686"/>
      <c r="AB37" s="686"/>
      <c r="AC37" s="686"/>
      <c r="AD37" s="687" t="s">
        <v>128</v>
      </c>
      <c r="AE37" s="687"/>
      <c r="AF37" s="687"/>
      <c r="AG37" s="687"/>
      <c r="AH37" s="687"/>
      <c r="AI37" s="687"/>
      <c r="AJ37" s="687"/>
      <c r="AK37" s="687"/>
      <c r="AL37" s="688" t="s">
        <v>230</v>
      </c>
      <c r="AM37" s="689"/>
      <c r="AN37" s="689"/>
      <c r="AO37" s="690"/>
      <c r="AQ37" s="761" t="s">
        <v>334</v>
      </c>
      <c r="AR37" s="762"/>
      <c r="AS37" s="762"/>
      <c r="AT37" s="762"/>
      <c r="AU37" s="762"/>
      <c r="AV37" s="762"/>
      <c r="AW37" s="762"/>
      <c r="AX37" s="762"/>
      <c r="AY37" s="763"/>
      <c r="AZ37" s="683">
        <v>17500</v>
      </c>
      <c r="BA37" s="684"/>
      <c r="BB37" s="684"/>
      <c r="BC37" s="684"/>
      <c r="BD37" s="719"/>
      <c r="BE37" s="719"/>
      <c r="BF37" s="750"/>
      <c r="BG37" s="698" t="s">
        <v>335</v>
      </c>
      <c r="BH37" s="699"/>
      <c r="BI37" s="699"/>
      <c r="BJ37" s="699"/>
      <c r="BK37" s="699"/>
      <c r="BL37" s="699"/>
      <c r="BM37" s="699"/>
      <c r="BN37" s="699"/>
      <c r="BO37" s="699"/>
      <c r="BP37" s="699"/>
      <c r="BQ37" s="699"/>
      <c r="BR37" s="699"/>
      <c r="BS37" s="699"/>
      <c r="BT37" s="699"/>
      <c r="BU37" s="700"/>
      <c r="BV37" s="683">
        <v>406</v>
      </c>
      <c r="BW37" s="684"/>
      <c r="BX37" s="684"/>
      <c r="BY37" s="684"/>
      <c r="BZ37" s="684"/>
      <c r="CA37" s="684"/>
      <c r="CB37" s="693"/>
      <c r="CD37" s="698" t="s">
        <v>336</v>
      </c>
      <c r="CE37" s="699"/>
      <c r="CF37" s="699"/>
      <c r="CG37" s="699"/>
      <c r="CH37" s="699"/>
      <c r="CI37" s="699"/>
      <c r="CJ37" s="699"/>
      <c r="CK37" s="699"/>
      <c r="CL37" s="699"/>
      <c r="CM37" s="699"/>
      <c r="CN37" s="699"/>
      <c r="CO37" s="699"/>
      <c r="CP37" s="699"/>
      <c r="CQ37" s="700"/>
      <c r="CR37" s="683">
        <v>69285</v>
      </c>
      <c r="CS37" s="719"/>
      <c r="CT37" s="719"/>
      <c r="CU37" s="719"/>
      <c r="CV37" s="719"/>
      <c r="CW37" s="719"/>
      <c r="CX37" s="719"/>
      <c r="CY37" s="720"/>
      <c r="CZ37" s="688">
        <v>4.5</v>
      </c>
      <c r="DA37" s="717"/>
      <c r="DB37" s="717"/>
      <c r="DC37" s="721"/>
      <c r="DD37" s="692">
        <v>69285</v>
      </c>
      <c r="DE37" s="719"/>
      <c r="DF37" s="719"/>
      <c r="DG37" s="719"/>
      <c r="DH37" s="719"/>
      <c r="DI37" s="719"/>
      <c r="DJ37" s="719"/>
      <c r="DK37" s="720"/>
      <c r="DL37" s="692">
        <v>69285</v>
      </c>
      <c r="DM37" s="719"/>
      <c r="DN37" s="719"/>
      <c r="DO37" s="719"/>
      <c r="DP37" s="719"/>
      <c r="DQ37" s="719"/>
      <c r="DR37" s="719"/>
      <c r="DS37" s="719"/>
      <c r="DT37" s="719"/>
      <c r="DU37" s="719"/>
      <c r="DV37" s="720"/>
      <c r="DW37" s="688">
        <v>9.1</v>
      </c>
      <c r="DX37" s="717"/>
      <c r="DY37" s="717"/>
      <c r="DZ37" s="717"/>
      <c r="EA37" s="717"/>
      <c r="EB37" s="717"/>
      <c r="EC37" s="718"/>
    </row>
    <row r="38" spans="2:133" ht="11.25" customHeight="1" x14ac:dyDescent="0.15">
      <c r="B38" s="680" t="s">
        <v>337</v>
      </c>
      <c r="C38" s="681"/>
      <c r="D38" s="681"/>
      <c r="E38" s="681"/>
      <c r="F38" s="681"/>
      <c r="G38" s="681"/>
      <c r="H38" s="681"/>
      <c r="I38" s="681"/>
      <c r="J38" s="681"/>
      <c r="K38" s="681"/>
      <c r="L38" s="681"/>
      <c r="M38" s="681"/>
      <c r="N38" s="681"/>
      <c r="O38" s="681"/>
      <c r="P38" s="681"/>
      <c r="Q38" s="682"/>
      <c r="R38" s="683">
        <v>11148</v>
      </c>
      <c r="S38" s="684"/>
      <c r="T38" s="684"/>
      <c r="U38" s="684"/>
      <c r="V38" s="684"/>
      <c r="W38" s="684"/>
      <c r="X38" s="684"/>
      <c r="Y38" s="685"/>
      <c r="Z38" s="686">
        <v>0.7</v>
      </c>
      <c r="AA38" s="686"/>
      <c r="AB38" s="686"/>
      <c r="AC38" s="686"/>
      <c r="AD38" s="687" t="s">
        <v>230</v>
      </c>
      <c r="AE38" s="687"/>
      <c r="AF38" s="687"/>
      <c r="AG38" s="687"/>
      <c r="AH38" s="687"/>
      <c r="AI38" s="687"/>
      <c r="AJ38" s="687"/>
      <c r="AK38" s="687"/>
      <c r="AL38" s="688" t="s">
        <v>128</v>
      </c>
      <c r="AM38" s="689"/>
      <c r="AN38" s="689"/>
      <c r="AO38" s="690"/>
      <c r="AQ38" s="761" t="s">
        <v>338</v>
      </c>
      <c r="AR38" s="762"/>
      <c r="AS38" s="762"/>
      <c r="AT38" s="762"/>
      <c r="AU38" s="762"/>
      <c r="AV38" s="762"/>
      <c r="AW38" s="762"/>
      <c r="AX38" s="762"/>
      <c r="AY38" s="763"/>
      <c r="AZ38" s="683">
        <v>16408</v>
      </c>
      <c r="BA38" s="684"/>
      <c r="BB38" s="684"/>
      <c r="BC38" s="684"/>
      <c r="BD38" s="719"/>
      <c r="BE38" s="719"/>
      <c r="BF38" s="750"/>
      <c r="BG38" s="698" t="s">
        <v>339</v>
      </c>
      <c r="BH38" s="699"/>
      <c r="BI38" s="699"/>
      <c r="BJ38" s="699"/>
      <c r="BK38" s="699"/>
      <c r="BL38" s="699"/>
      <c r="BM38" s="699"/>
      <c r="BN38" s="699"/>
      <c r="BO38" s="699"/>
      <c r="BP38" s="699"/>
      <c r="BQ38" s="699"/>
      <c r="BR38" s="699"/>
      <c r="BS38" s="699"/>
      <c r="BT38" s="699"/>
      <c r="BU38" s="700"/>
      <c r="BV38" s="683">
        <v>52</v>
      </c>
      <c r="BW38" s="684"/>
      <c r="BX38" s="684"/>
      <c r="BY38" s="684"/>
      <c r="BZ38" s="684"/>
      <c r="CA38" s="684"/>
      <c r="CB38" s="693"/>
      <c r="CD38" s="698" t="s">
        <v>340</v>
      </c>
      <c r="CE38" s="699"/>
      <c r="CF38" s="699"/>
      <c r="CG38" s="699"/>
      <c r="CH38" s="699"/>
      <c r="CI38" s="699"/>
      <c r="CJ38" s="699"/>
      <c r="CK38" s="699"/>
      <c r="CL38" s="699"/>
      <c r="CM38" s="699"/>
      <c r="CN38" s="699"/>
      <c r="CO38" s="699"/>
      <c r="CP38" s="699"/>
      <c r="CQ38" s="700"/>
      <c r="CR38" s="683">
        <v>89024</v>
      </c>
      <c r="CS38" s="684"/>
      <c r="CT38" s="684"/>
      <c r="CU38" s="684"/>
      <c r="CV38" s="684"/>
      <c r="CW38" s="684"/>
      <c r="CX38" s="684"/>
      <c r="CY38" s="685"/>
      <c r="CZ38" s="688">
        <v>5.8</v>
      </c>
      <c r="DA38" s="717"/>
      <c r="DB38" s="717"/>
      <c r="DC38" s="721"/>
      <c r="DD38" s="692">
        <v>83457</v>
      </c>
      <c r="DE38" s="684"/>
      <c r="DF38" s="684"/>
      <c r="DG38" s="684"/>
      <c r="DH38" s="684"/>
      <c r="DI38" s="684"/>
      <c r="DJ38" s="684"/>
      <c r="DK38" s="685"/>
      <c r="DL38" s="692">
        <v>38357</v>
      </c>
      <c r="DM38" s="684"/>
      <c r="DN38" s="684"/>
      <c r="DO38" s="684"/>
      <c r="DP38" s="684"/>
      <c r="DQ38" s="684"/>
      <c r="DR38" s="684"/>
      <c r="DS38" s="684"/>
      <c r="DT38" s="684"/>
      <c r="DU38" s="684"/>
      <c r="DV38" s="685"/>
      <c r="DW38" s="688">
        <v>5.0999999999999996</v>
      </c>
      <c r="DX38" s="717"/>
      <c r="DY38" s="717"/>
      <c r="DZ38" s="717"/>
      <c r="EA38" s="717"/>
      <c r="EB38" s="717"/>
      <c r="EC38" s="718"/>
    </row>
    <row r="39" spans="2:133" ht="11.25" customHeight="1" x14ac:dyDescent="0.15">
      <c r="B39" s="680" t="s">
        <v>341</v>
      </c>
      <c r="C39" s="681"/>
      <c r="D39" s="681"/>
      <c r="E39" s="681"/>
      <c r="F39" s="681"/>
      <c r="G39" s="681"/>
      <c r="H39" s="681"/>
      <c r="I39" s="681"/>
      <c r="J39" s="681"/>
      <c r="K39" s="681"/>
      <c r="L39" s="681"/>
      <c r="M39" s="681"/>
      <c r="N39" s="681"/>
      <c r="O39" s="681"/>
      <c r="P39" s="681"/>
      <c r="Q39" s="682"/>
      <c r="R39" s="683">
        <v>147409</v>
      </c>
      <c r="S39" s="684"/>
      <c r="T39" s="684"/>
      <c r="U39" s="684"/>
      <c r="V39" s="684"/>
      <c r="W39" s="684"/>
      <c r="X39" s="684"/>
      <c r="Y39" s="685"/>
      <c r="Z39" s="686">
        <v>9.3000000000000007</v>
      </c>
      <c r="AA39" s="686"/>
      <c r="AB39" s="686"/>
      <c r="AC39" s="686"/>
      <c r="AD39" s="687" t="s">
        <v>128</v>
      </c>
      <c r="AE39" s="687"/>
      <c r="AF39" s="687"/>
      <c r="AG39" s="687"/>
      <c r="AH39" s="687"/>
      <c r="AI39" s="687"/>
      <c r="AJ39" s="687"/>
      <c r="AK39" s="687"/>
      <c r="AL39" s="688" t="s">
        <v>230</v>
      </c>
      <c r="AM39" s="689"/>
      <c r="AN39" s="689"/>
      <c r="AO39" s="690"/>
      <c r="AQ39" s="761" t="s">
        <v>342</v>
      </c>
      <c r="AR39" s="762"/>
      <c r="AS39" s="762"/>
      <c r="AT39" s="762"/>
      <c r="AU39" s="762"/>
      <c r="AV39" s="762"/>
      <c r="AW39" s="762"/>
      <c r="AX39" s="762"/>
      <c r="AY39" s="763"/>
      <c r="AZ39" s="683" t="s">
        <v>128</v>
      </c>
      <c r="BA39" s="684"/>
      <c r="BB39" s="684"/>
      <c r="BC39" s="684"/>
      <c r="BD39" s="719"/>
      <c r="BE39" s="719"/>
      <c r="BF39" s="750"/>
      <c r="BG39" s="698" t="s">
        <v>343</v>
      </c>
      <c r="BH39" s="699"/>
      <c r="BI39" s="699"/>
      <c r="BJ39" s="699"/>
      <c r="BK39" s="699"/>
      <c r="BL39" s="699"/>
      <c r="BM39" s="699"/>
      <c r="BN39" s="699"/>
      <c r="BO39" s="699"/>
      <c r="BP39" s="699"/>
      <c r="BQ39" s="699"/>
      <c r="BR39" s="699"/>
      <c r="BS39" s="699"/>
      <c r="BT39" s="699"/>
      <c r="BU39" s="700"/>
      <c r="BV39" s="683">
        <v>79</v>
      </c>
      <c r="BW39" s="684"/>
      <c r="BX39" s="684"/>
      <c r="BY39" s="684"/>
      <c r="BZ39" s="684"/>
      <c r="CA39" s="684"/>
      <c r="CB39" s="693"/>
      <c r="CD39" s="698" t="s">
        <v>344</v>
      </c>
      <c r="CE39" s="699"/>
      <c r="CF39" s="699"/>
      <c r="CG39" s="699"/>
      <c r="CH39" s="699"/>
      <c r="CI39" s="699"/>
      <c r="CJ39" s="699"/>
      <c r="CK39" s="699"/>
      <c r="CL39" s="699"/>
      <c r="CM39" s="699"/>
      <c r="CN39" s="699"/>
      <c r="CO39" s="699"/>
      <c r="CP39" s="699"/>
      <c r="CQ39" s="700"/>
      <c r="CR39" s="683">
        <v>12589</v>
      </c>
      <c r="CS39" s="719"/>
      <c r="CT39" s="719"/>
      <c r="CU39" s="719"/>
      <c r="CV39" s="719"/>
      <c r="CW39" s="719"/>
      <c r="CX39" s="719"/>
      <c r="CY39" s="720"/>
      <c r="CZ39" s="688">
        <v>0.8</v>
      </c>
      <c r="DA39" s="717"/>
      <c r="DB39" s="717"/>
      <c r="DC39" s="721"/>
      <c r="DD39" s="692">
        <v>11788</v>
      </c>
      <c r="DE39" s="719"/>
      <c r="DF39" s="719"/>
      <c r="DG39" s="719"/>
      <c r="DH39" s="719"/>
      <c r="DI39" s="719"/>
      <c r="DJ39" s="719"/>
      <c r="DK39" s="720"/>
      <c r="DL39" s="692" t="s">
        <v>128</v>
      </c>
      <c r="DM39" s="719"/>
      <c r="DN39" s="719"/>
      <c r="DO39" s="719"/>
      <c r="DP39" s="719"/>
      <c r="DQ39" s="719"/>
      <c r="DR39" s="719"/>
      <c r="DS39" s="719"/>
      <c r="DT39" s="719"/>
      <c r="DU39" s="719"/>
      <c r="DV39" s="720"/>
      <c r="DW39" s="688" t="s">
        <v>128</v>
      </c>
      <c r="DX39" s="717"/>
      <c r="DY39" s="717"/>
      <c r="DZ39" s="717"/>
      <c r="EA39" s="717"/>
      <c r="EB39" s="717"/>
      <c r="EC39" s="718"/>
    </row>
    <row r="40" spans="2:133" ht="11.25" customHeight="1" x14ac:dyDescent="0.15">
      <c r="B40" s="680" t="s">
        <v>345</v>
      </c>
      <c r="C40" s="681"/>
      <c r="D40" s="681"/>
      <c r="E40" s="681"/>
      <c r="F40" s="681"/>
      <c r="G40" s="681"/>
      <c r="H40" s="681"/>
      <c r="I40" s="681"/>
      <c r="J40" s="681"/>
      <c r="K40" s="681"/>
      <c r="L40" s="681"/>
      <c r="M40" s="681"/>
      <c r="N40" s="681"/>
      <c r="O40" s="681"/>
      <c r="P40" s="681"/>
      <c r="Q40" s="682"/>
      <c r="R40" s="683" t="s">
        <v>128</v>
      </c>
      <c r="S40" s="684"/>
      <c r="T40" s="684"/>
      <c r="U40" s="684"/>
      <c r="V40" s="684"/>
      <c r="W40" s="684"/>
      <c r="X40" s="684"/>
      <c r="Y40" s="685"/>
      <c r="Z40" s="686" t="s">
        <v>128</v>
      </c>
      <c r="AA40" s="686"/>
      <c r="AB40" s="686"/>
      <c r="AC40" s="686"/>
      <c r="AD40" s="687" t="s">
        <v>128</v>
      </c>
      <c r="AE40" s="687"/>
      <c r="AF40" s="687"/>
      <c r="AG40" s="687"/>
      <c r="AH40" s="687"/>
      <c r="AI40" s="687"/>
      <c r="AJ40" s="687"/>
      <c r="AK40" s="687"/>
      <c r="AL40" s="688" t="s">
        <v>128</v>
      </c>
      <c r="AM40" s="689"/>
      <c r="AN40" s="689"/>
      <c r="AO40" s="690"/>
      <c r="AQ40" s="761" t="s">
        <v>346</v>
      </c>
      <c r="AR40" s="762"/>
      <c r="AS40" s="762"/>
      <c r="AT40" s="762"/>
      <c r="AU40" s="762"/>
      <c r="AV40" s="762"/>
      <c r="AW40" s="762"/>
      <c r="AX40" s="762"/>
      <c r="AY40" s="763"/>
      <c r="AZ40" s="683" t="s">
        <v>128</v>
      </c>
      <c r="BA40" s="684"/>
      <c r="BB40" s="684"/>
      <c r="BC40" s="684"/>
      <c r="BD40" s="719"/>
      <c r="BE40" s="719"/>
      <c r="BF40" s="750"/>
      <c r="BG40" s="764" t="s">
        <v>347</v>
      </c>
      <c r="BH40" s="765"/>
      <c r="BI40" s="765"/>
      <c r="BJ40" s="765"/>
      <c r="BK40" s="765"/>
      <c r="BL40" s="236"/>
      <c r="BM40" s="699" t="s">
        <v>348</v>
      </c>
      <c r="BN40" s="699"/>
      <c r="BO40" s="699"/>
      <c r="BP40" s="699"/>
      <c r="BQ40" s="699"/>
      <c r="BR40" s="699"/>
      <c r="BS40" s="699"/>
      <c r="BT40" s="699"/>
      <c r="BU40" s="700"/>
      <c r="BV40" s="683">
        <v>79</v>
      </c>
      <c r="BW40" s="684"/>
      <c r="BX40" s="684"/>
      <c r="BY40" s="684"/>
      <c r="BZ40" s="684"/>
      <c r="CA40" s="684"/>
      <c r="CB40" s="693"/>
      <c r="CD40" s="698" t="s">
        <v>349</v>
      </c>
      <c r="CE40" s="699"/>
      <c r="CF40" s="699"/>
      <c r="CG40" s="699"/>
      <c r="CH40" s="699"/>
      <c r="CI40" s="699"/>
      <c r="CJ40" s="699"/>
      <c r="CK40" s="699"/>
      <c r="CL40" s="699"/>
      <c r="CM40" s="699"/>
      <c r="CN40" s="699"/>
      <c r="CO40" s="699"/>
      <c r="CP40" s="699"/>
      <c r="CQ40" s="700"/>
      <c r="CR40" s="683" t="s">
        <v>128</v>
      </c>
      <c r="CS40" s="684"/>
      <c r="CT40" s="684"/>
      <c r="CU40" s="684"/>
      <c r="CV40" s="684"/>
      <c r="CW40" s="684"/>
      <c r="CX40" s="684"/>
      <c r="CY40" s="685"/>
      <c r="CZ40" s="688" t="s">
        <v>128</v>
      </c>
      <c r="DA40" s="717"/>
      <c r="DB40" s="717"/>
      <c r="DC40" s="721"/>
      <c r="DD40" s="692" t="s">
        <v>230</v>
      </c>
      <c r="DE40" s="684"/>
      <c r="DF40" s="684"/>
      <c r="DG40" s="684"/>
      <c r="DH40" s="684"/>
      <c r="DI40" s="684"/>
      <c r="DJ40" s="684"/>
      <c r="DK40" s="685"/>
      <c r="DL40" s="692" t="s">
        <v>128</v>
      </c>
      <c r="DM40" s="684"/>
      <c r="DN40" s="684"/>
      <c r="DO40" s="684"/>
      <c r="DP40" s="684"/>
      <c r="DQ40" s="684"/>
      <c r="DR40" s="684"/>
      <c r="DS40" s="684"/>
      <c r="DT40" s="684"/>
      <c r="DU40" s="684"/>
      <c r="DV40" s="685"/>
      <c r="DW40" s="688" t="s">
        <v>128</v>
      </c>
      <c r="DX40" s="717"/>
      <c r="DY40" s="717"/>
      <c r="DZ40" s="717"/>
      <c r="EA40" s="717"/>
      <c r="EB40" s="717"/>
      <c r="EC40" s="718"/>
    </row>
    <row r="41" spans="2:133" ht="11.25" customHeight="1" x14ac:dyDescent="0.15">
      <c r="B41" s="680" t="s">
        <v>350</v>
      </c>
      <c r="C41" s="681"/>
      <c r="D41" s="681"/>
      <c r="E41" s="681"/>
      <c r="F41" s="681"/>
      <c r="G41" s="681"/>
      <c r="H41" s="681"/>
      <c r="I41" s="681"/>
      <c r="J41" s="681"/>
      <c r="K41" s="681"/>
      <c r="L41" s="681"/>
      <c r="M41" s="681"/>
      <c r="N41" s="681"/>
      <c r="O41" s="681"/>
      <c r="P41" s="681"/>
      <c r="Q41" s="682"/>
      <c r="R41" s="683">
        <v>18609</v>
      </c>
      <c r="S41" s="684"/>
      <c r="T41" s="684"/>
      <c r="U41" s="684"/>
      <c r="V41" s="684"/>
      <c r="W41" s="684"/>
      <c r="X41" s="684"/>
      <c r="Y41" s="685"/>
      <c r="Z41" s="686">
        <v>1.2</v>
      </c>
      <c r="AA41" s="686"/>
      <c r="AB41" s="686"/>
      <c r="AC41" s="686"/>
      <c r="AD41" s="687" t="s">
        <v>128</v>
      </c>
      <c r="AE41" s="687"/>
      <c r="AF41" s="687"/>
      <c r="AG41" s="687"/>
      <c r="AH41" s="687"/>
      <c r="AI41" s="687"/>
      <c r="AJ41" s="687"/>
      <c r="AK41" s="687"/>
      <c r="AL41" s="688" t="s">
        <v>230</v>
      </c>
      <c r="AM41" s="689"/>
      <c r="AN41" s="689"/>
      <c r="AO41" s="690"/>
      <c r="AQ41" s="761" t="s">
        <v>351</v>
      </c>
      <c r="AR41" s="762"/>
      <c r="AS41" s="762"/>
      <c r="AT41" s="762"/>
      <c r="AU41" s="762"/>
      <c r="AV41" s="762"/>
      <c r="AW41" s="762"/>
      <c r="AX41" s="762"/>
      <c r="AY41" s="763"/>
      <c r="AZ41" s="683">
        <v>41442</v>
      </c>
      <c r="BA41" s="684"/>
      <c r="BB41" s="684"/>
      <c r="BC41" s="684"/>
      <c r="BD41" s="719"/>
      <c r="BE41" s="719"/>
      <c r="BF41" s="750"/>
      <c r="BG41" s="764"/>
      <c r="BH41" s="765"/>
      <c r="BI41" s="765"/>
      <c r="BJ41" s="765"/>
      <c r="BK41" s="765"/>
      <c r="BL41" s="236"/>
      <c r="BM41" s="699" t="s">
        <v>352</v>
      </c>
      <c r="BN41" s="699"/>
      <c r="BO41" s="699"/>
      <c r="BP41" s="699"/>
      <c r="BQ41" s="699"/>
      <c r="BR41" s="699"/>
      <c r="BS41" s="699"/>
      <c r="BT41" s="699"/>
      <c r="BU41" s="700"/>
      <c r="BV41" s="683" t="s">
        <v>173</v>
      </c>
      <c r="BW41" s="684"/>
      <c r="BX41" s="684"/>
      <c r="BY41" s="684"/>
      <c r="BZ41" s="684"/>
      <c r="CA41" s="684"/>
      <c r="CB41" s="693"/>
      <c r="CD41" s="698" t="s">
        <v>353</v>
      </c>
      <c r="CE41" s="699"/>
      <c r="CF41" s="699"/>
      <c r="CG41" s="699"/>
      <c r="CH41" s="699"/>
      <c r="CI41" s="699"/>
      <c r="CJ41" s="699"/>
      <c r="CK41" s="699"/>
      <c r="CL41" s="699"/>
      <c r="CM41" s="699"/>
      <c r="CN41" s="699"/>
      <c r="CO41" s="699"/>
      <c r="CP41" s="699"/>
      <c r="CQ41" s="700"/>
      <c r="CR41" s="683" t="s">
        <v>230</v>
      </c>
      <c r="CS41" s="719"/>
      <c r="CT41" s="719"/>
      <c r="CU41" s="719"/>
      <c r="CV41" s="719"/>
      <c r="CW41" s="719"/>
      <c r="CX41" s="719"/>
      <c r="CY41" s="720"/>
      <c r="CZ41" s="688" t="s">
        <v>128</v>
      </c>
      <c r="DA41" s="717"/>
      <c r="DB41" s="717"/>
      <c r="DC41" s="721"/>
      <c r="DD41" s="692" t="s">
        <v>173</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24" t="s">
        <v>354</v>
      </c>
      <c r="C42" s="725"/>
      <c r="D42" s="725"/>
      <c r="E42" s="725"/>
      <c r="F42" s="725"/>
      <c r="G42" s="725"/>
      <c r="H42" s="725"/>
      <c r="I42" s="725"/>
      <c r="J42" s="725"/>
      <c r="K42" s="725"/>
      <c r="L42" s="725"/>
      <c r="M42" s="725"/>
      <c r="N42" s="725"/>
      <c r="O42" s="725"/>
      <c r="P42" s="725"/>
      <c r="Q42" s="726"/>
      <c r="R42" s="768">
        <v>1590931</v>
      </c>
      <c r="S42" s="769"/>
      <c r="T42" s="769"/>
      <c r="U42" s="769"/>
      <c r="V42" s="769"/>
      <c r="W42" s="769"/>
      <c r="X42" s="769"/>
      <c r="Y42" s="777"/>
      <c r="Z42" s="778">
        <v>100</v>
      </c>
      <c r="AA42" s="778"/>
      <c r="AB42" s="778"/>
      <c r="AC42" s="778"/>
      <c r="AD42" s="779">
        <v>739037</v>
      </c>
      <c r="AE42" s="779"/>
      <c r="AF42" s="779"/>
      <c r="AG42" s="779"/>
      <c r="AH42" s="779"/>
      <c r="AI42" s="779"/>
      <c r="AJ42" s="779"/>
      <c r="AK42" s="779"/>
      <c r="AL42" s="780">
        <v>100</v>
      </c>
      <c r="AM42" s="755"/>
      <c r="AN42" s="755"/>
      <c r="AO42" s="781"/>
      <c r="AQ42" s="782" t="s">
        <v>355</v>
      </c>
      <c r="AR42" s="783"/>
      <c r="AS42" s="783"/>
      <c r="AT42" s="783"/>
      <c r="AU42" s="783"/>
      <c r="AV42" s="783"/>
      <c r="AW42" s="783"/>
      <c r="AX42" s="783"/>
      <c r="AY42" s="784"/>
      <c r="AZ42" s="768">
        <v>30082</v>
      </c>
      <c r="BA42" s="769"/>
      <c r="BB42" s="769"/>
      <c r="BC42" s="769"/>
      <c r="BD42" s="754"/>
      <c r="BE42" s="754"/>
      <c r="BF42" s="756"/>
      <c r="BG42" s="766"/>
      <c r="BH42" s="767"/>
      <c r="BI42" s="767"/>
      <c r="BJ42" s="767"/>
      <c r="BK42" s="767"/>
      <c r="BL42" s="237"/>
      <c r="BM42" s="709" t="s">
        <v>356</v>
      </c>
      <c r="BN42" s="709"/>
      <c r="BO42" s="709"/>
      <c r="BP42" s="709"/>
      <c r="BQ42" s="709"/>
      <c r="BR42" s="709"/>
      <c r="BS42" s="709"/>
      <c r="BT42" s="709"/>
      <c r="BU42" s="710"/>
      <c r="BV42" s="768">
        <v>447</v>
      </c>
      <c r="BW42" s="769"/>
      <c r="BX42" s="769"/>
      <c r="BY42" s="769"/>
      <c r="BZ42" s="769"/>
      <c r="CA42" s="769"/>
      <c r="CB42" s="776"/>
      <c r="CD42" s="680" t="s">
        <v>357</v>
      </c>
      <c r="CE42" s="681"/>
      <c r="CF42" s="681"/>
      <c r="CG42" s="681"/>
      <c r="CH42" s="681"/>
      <c r="CI42" s="681"/>
      <c r="CJ42" s="681"/>
      <c r="CK42" s="681"/>
      <c r="CL42" s="681"/>
      <c r="CM42" s="681"/>
      <c r="CN42" s="681"/>
      <c r="CO42" s="681"/>
      <c r="CP42" s="681"/>
      <c r="CQ42" s="682"/>
      <c r="CR42" s="683">
        <v>419567</v>
      </c>
      <c r="CS42" s="684"/>
      <c r="CT42" s="684"/>
      <c r="CU42" s="684"/>
      <c r="CV42" s="684"/>
      <c r="CW42" s="684"/>
      <c r="CX42" s="684"/>
      <c r="CY42" s="685"/>
      <c r="CZ42" s="688">
        <v>27.1</v>
      </c>
      <c r="DA42" s="689"/>
      <c r="DB42" s="689"/>
      <c r="DC42" s="701"/>
      <c r="DD42" s="692">
        <v>49295</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358</v>
      </c>
      <c r="CE43" s="681"/>
      <c r="CF43" s="681"/>
      <c r="CG43" s="681"/>
      <c r="CH43" s="681"/>
      <c r="CI43" s="681"/>
      <c r="CJ43" s="681"/>
      <c r="CK43" s="681"/>
      <c r="CL43" s="681"/>
      <c r="CM43" s="681"/>
      <c r="CN43" s="681"/>
      <c r="CO43" s="681"/>
      <c r="CP43" s="681"/>
      <c r="CQ43" s="682"/>
      <c r="CR43" s="683" t="s">
        <v>128</v>
      </c>
      <c r="CS43" s="719"/>
      <c r="CT43" s="719"/>
      <c r="CU43" s="719"/>
      <c r="CV43" s="719"/>
      <c r="CW43" s="719"/>
      <c r="CX43" s="719"/>
      <c r="CY43" s="720"/>
      <c r="CZ43" s="688" t="s">
        <v>128</v>
      </c>
      <c r="DA43" s="717"/>
      <c r="DB43" s="717"/>
      <c r="DC43" s="721"/>
      <c r="DD43" s="692" t="s">
        <v>128</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306</v>
      </c>
      <c r="CE44" s="796"/>
      <c r="CF44" s="680" t="s">
        <v>359</v>
      </c>
      <c r="CG44" s="681"/>
      <c r="CH44" s="681"/>
      <c r="CI44" s="681"/>
      <c r="CJ44" s="681"/>
      <c r="CK44" s="681"/>
      <c r="CL44" s="681"/>
      <c r="CM44" s="681"/>
      <c r="CN44" s="681"/>
      <c r="CO44" s="681"/>
      <c r="CP44" s="681"/>
      <c r="CQ44" s="682"/>
      <c r="CR44" s="683">
        <v>216520</v>
      </c>
      <c r="CS44" s="684"/>
      <c r="CT44" s="684"/>
      <c r="CU44" s="684"/>
      <c r="CV44" s="684"/>
      <c r="CW44" s="684"/>
      <c r="CX44" s="684"/>
      <c r="CY44" s="685"/>
      <c r="CZ44" s="688">
        <v>14</v>
      </c>
      <c r="DA44" s="689"/>
      <c r="DB44" s="689"/>
      <c r="DC44" s="701"/>
      <c r="DD44" s="692">
        <v>29724</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360</v>
      </c>
      <c r="CG45" s="681"/>
      <c r="CH45" s="681"/>
      <c r="CI45" s="681"/>
      <c r="CJ45" s="681"/>
      <c r="CK45" s="681"/>
      <c r="CL45" s="681"/>
      <c r="CM45" s="681"/>
      <c r="CN45" s="681"/>
      <c r="CO45" s="681"/>
      <c r="CP45" s="681"/>
      <c r="CQ45" s="682"/>
      <c r="CR45" s="683">
        <v>215601</v>
      </c>
      <c r="CS45" s="719"/>
      <c r="CT45" s="719"/>
      <c r="CU45" s="719"/>
      <c r="CV45" s="719"/>
      <c r="CW45" s="719"/>
      <c r="CX45" s="719"/>
      <c r="CY45" s="720"/>
      <c r="CZ45" s="688">
        <v>13.9</v>
      </c>
      <c r="DA45" s="717"/>
      <c r="DB45" s="717"/>
      <c r="DC45" s="721"/>
      <c r="DD45" s="692">
        <v>28805</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361</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362</v>
      </c>
      <c r="CG46" s="681"/>
      <c r="CH46" s="681"/>
      <c r="CI46" s="681"/>
      <c r="CJ46" s="681"/>
      <c r="CK46" s="681"/>
      <c r="CL46" s="681"/>
      <c r="CM46" s="681"/>
      <c r="CN46" s="681"/>
      <c r="CO46" s="681"/>
      <c r="CP46" s="681"/>
      <c r="CQ46" s="682"/>
      <c r="CR46" s="683">
        <v>919</v>
      </c>
      <c r="CS46" s="684"/>
      <c r="CT46" s="684"/>
      <c r="CU46" s="684"/>
      <c r="CV46" s="684"/>
      <c r="CW46" s="684"/>
      <c r="CX46" s="684"/>
      <c r="CY46" s="685"/>
      <c r="CZ46" s="688">
        <v>0.1</v>
      </c>
      <c r="DA46" s="689"/>
      <c r="DB46" s="689"/>
      <c r="DC46" s="701"/>
      <c r="DD46" s="692">
        <v>919</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363</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364</v>
      </c>
      <c r="CG47" s="681"/>
      <c r="CH47" s="681"/>
      <c r="CI47" s="681"/>
      <c r="CJ47" s="681"/>
      <c r="CK47" s="681"/>
      <c r="CL47" s="681"/>
      <c r="CM47" s="681"/>
      <c r="CN47" s="681"/>
      <c r="CO47" s="681"/>
      <c r="CP47" s="681"/>
      <c r="CQ47" s="682"/>
      <c r="CR47" s="683">
        <v>203047</v>
      </c>
      <c r="CS47" s="719"/>
      <c r="CT47" s="719"/>
      <c r="CU47" s="719"/>
      <c r="CV47" s="719"/>
      <c r="CW47" s="719"/>
      <c r="CX47" s="719"/>
      <c r="CY47" s="720"/>
      <c r="CZ47" s="688">
        <v>13.1</v>
      </c>
      <c r="DA47" s="717"/>
      <c r="DB47" s="717"/>
      <c r="DC47" s="721"/>
      <c r="DD47" s="692">
        <v>19571</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365</v>
      </c>
      <c r="CD48" s="799"/>
      <c r="CE48" s="800"/>
      <c r="CF48" s="680" t="s">
        <v>366</v>
      </c>
      <c r="CG48" s="681"/>
      <c r="CH48" s="681"/>
      <c r="CI48" s="681"/>
      <c r="CJ48" s="681"/>
      <c r="CK48" s="681"/>
      <c r="CL48" s="681"/>
      <c r="CM48" s="681"/>
      <c r="CN48" s="681"/>
      <c r="CO48" s="681"/>
      <c r="CP48" s="681"/>
      <c r="CQ48" s="682"/>
      <c r="CR48" s="683" t="s">
        <v>173</v>
      </c>
      <c r="CS48" s="684"/>
      <c r="CT48" s="684"/>
      <c r="CU48" s="684"/>
      <c r="CV48" s="684"/>
      <c r="CW48" s="684"/>
      <c r="CX48" s="684"/>
      <c r="CY48" s="685"/>
      <c r="CZ48" s="688" t="s">
        <v>128</v>
      </c>
      <c r="DA48" s="689"/>
      <c r="DB48" s="689"/>
      <c r="DC48" s="701"/>
      <c r="DD48" s="692" t="s">
        <v>173</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24" t="s">
        <v>367</v>
      </c>
      <c r="CE49" s="725"/>
      <c r="CF49" s="725"/>
      <c r="CG49" s="725"/>
      <c r="CH49" s="725"/>
      <c r="CI49" s="725"/>
      <c r="CJ49" s="725"/>
      <c r="CK49" s="725"/>
      <c r="CL49" s="725"/>
      <c r="CM49" s="725"/>
      <c r="CN49" s="725"/>
      <c r="CO49" s="725"/>
      <c r="CP49" s="725"/>
      <c r="CQ49" s="726"/>
      <c r="CR49" s="768">
        <v>1547119</v>
      </c>
      <c r="CS49" s="754"/>
      <c r="CT49" s="754"/>
      <c r="CU49" s="754"/>
      <c r="CV49" s="754"/>
      <c r="CW49" s="754"/>
      <c r="CX49" s="754"/>
      <c r="CY49" s="785"/>
      <c r="CZ49" s="780">
        <v>100</v>
      </c>
      <c r="DA49" s="786"/>
      <c r="DB49" s="786"/>
      <c r="DC49" s="787"/>
      <c r="DD49" s="788">
        <v>1050518</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kpQ9xFO9U915E0Ebg+SXI6j8HqcwBrHE9D+GB/sJOSL01EeyJ96K82PYgJQUHyFDYqHUdKwV5wQxTaRbFPbwjQ==" saltValue="P7N9dwfFH6pBhxmT3nI46w=="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368</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369</v>
      </c>
      <c r="DK2" s="831"/>
      <c r="DL2" s="831"/>
      <c r="DM2" s="831"/>
      <c r="DN2" s="831"/>
      <c r="DO2" s="832"/>
      <c r="DP2" s="250"/>
      <c r="DQ2" s="830" t="s">
        <v>370</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371</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372</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373</v>
      </c>
      <c r="B5" s="825"/>
      <c r="C5" s="825"/>
      <c r="D5" s="825"/>
      <c r="E5" s="825"/>
      <c r="F5" s="825"/>
      <c r="G5" s="825"/>
      <c r="H5" s="825"/>
      <c r="I5" s="825"/>
      <c r="J5" s="825"/>
      <c r="K5" s="825"/>
      <c r="L5" s="825"/>
      <c r="M5" s="825"/>
      <c r="N5" s="825"/>
      <c r="O5" s="825"/>
      <c r="P5" s="826"/>
      <c r="Q5" s="801" t="s">
        <v>374</v>
      </c>
      <c r="R5" s="802"/>
      <c r="S5" s="802"/>
      <c r="T5" s="802"/>
      <c r="U5" s="803"/>
      <c r="V5" s="801" t="s">
        <v>375</v>
      </c>
      <c r="W5" s="802"/>
      <c r="X5" s="802"/>
      <c r="Y5" s="802"/>
      <c r="Z5" s="803"/>
      <c r="AA5" s="801" t="s">
        <v>376</v>
      </c>
      <c r="AB5" s="802"/>
      <c r="AC5" s="802"/>
      <c r="AD5" s="802"/>
      <c r="AE5" s="802"/>
      <c r="AF5" s="834" t="s">
        <v>377</v>
      </c>
      <c r="AG5" s="802"/>
      <c r="AH5" s="802"/>
      <c r="AI5" s="802"/>
      <c r="AJ5" s="813"/>
      <c r="AK5" s="802" t="s">
        <v>378</v>
      </c>
      <c r="AL5" s="802"/>
      <c r="AM5" s="802"/>
      <c r="AN5" s="802"/>
      <c r="AO5" s="803"/>
      <c r="AP5" s="801" t="s">
        <v>379</v>
      </c>
      <c r="AQ5" s="802"/>
      <c r="AR5" s="802"/>
      <c r="AS5" s="802"/>
      <c r="AT5" s="803"/>
      <c r="AU5" s="801" t="s">
        <v>380</v>
      </c>
      <c r="AV5" s="802"/>
      <c r="AW5" s="802"/>
      <c r="AX5" s="802"/>
      <c r="AY5" s="813"/>
      <c r="AZ5" s="257"/>
      <c r="BA5" s="257"/>
      <c r="BB5" s="257"/>
      <c r="BC5" s="257"/>
      <c r="BD5" s="257"/>
      <c r="BE5" s="258"/>
      <c r="BF5" s="258"/>
      <c r="BG5" s="258"/>
      <c r="BH5" s="258"/>
      <c r="BI5" s="258"/>
      <c r="BJ5" s="258"/>
      <c r="BK5" s="258"/>
      <c r="BL5" s="258"/>
      <c r="BM5" s="258"/>
      <c r="BN5" s="258"/>
      <c r="BO5" s="258"/>
      <c r="BP5" s="258"/>
      <c r="BQ5" s="824" t="s">
        <v>381</v>
      </c>
      <c r="BR5" s="825"/>
      <c r="BS5" s="825"/>
      <c r="BT5" s="825"/>
      <c r="BU5" s="825"/>
      <c r="BV5" s="825"/>
      <c r="BW5" s="825"/>
      <c r="BX5" s="825"/>
      <c r="BY5" s="825"/>
      <c r="BZ5" s="825"/>
      <c r="CA5" s="825"/>
      <c r="CB5" s="825"/>
      <c r="CC5" s="825"/>
      <c r="CD5" s="825"/>
      <c r="CE5" s="825"/>
      <c r="CF5" s="825"/>
      <c r="CG5" s="826"/>
      <c r="CH5" s="801" t="s">
        <v>382</v>
      </c>
      <c r="CI5" s="802"/>
      <c r="CJ5" s="802"/>
      <c r="CK5" s="802"/>
      <c r="CL5" s="803"/>
      <c r="CM5" s="801" t="s">
        <v>383</v>
      </c>
      <c r="CN5" s="802"/>
      <c r="CO5" s="802"/>
      <c r="CP5" s="802"/>
      <c r="CQ5" s="803"/>
      <c r="CR5" s="801" t="s">
        <v>384</v>
      </c>
      <c r="CS5" s="802"/>
      <c r="CT5" s="802"/>
      <c r="CU5" s="802"/>
      <c r="CV5" s="803"/>
      <c r="CW5" s="801" t="s">
        <v>385</v>
      </c>
      <c r="CX5" s="802"/>
      <c r="CY5" s="802"/>
      <c r="CZ5" s="802"/>
      <c r="DA5" s="803"/>
      <c r="DB5" s="801" t="s">
        <v>386</v>
      </c>
      <c r="DC5" s="802"/>
      <c r="DD5" s="802"/>
      <c r="DE5" s="802"/>
      <c r="DF5" s="803"/>
      <c r="DG5" s="807" t="s">
        <v>387</v>
      </c>
      <c r="DH5" s="808"/>
      <c r="DI5" s="808"/>
      <c r="DJ5" s="808"/>
      <c r="DK5" s="809"/>
      <c r="DL5" s="807" t="s">
        <v>388</v>
      </c>
      <c r="DM5" s="808"/>
      <c r="DN5" s="808"/>
      <c r="DO5" s="808"/>
      <c r="DP5" s="809"/>
      <c r="DQ5" s="801" t="s">
        <v>389</v>
      </c>
      <c r="DR5" s="802"/>
      <c r="DS5" s="802"/>
      <c r="DT5" s="802"/>
      <c r="DU5" s="803"/>
      <c r="DV5" s="801" t="s">
        <v>380</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390</v>
      </c>
      <c r="C7" s="816"/>
      <c r="D7" s="816"/>
      <c r="E7" s="816"/>
      <c r="F7" s="816"/>
      <c r="G7" s="816"/>
      <c r="H7" s="816"/>
      <c r="I7" s="816"/>
      <c r="J7" s="816"/>
      <c r="K7" s="816"/>
      <c r="L7" s="816"/>
      <c r="M7" s="816"/>
      <c r="N7" s="816"/>
      <c r="O7" s="816"/>
      <c r="P7" s="817"/>
      <c r="Q7" s="818">
        <v>1588</v>
      </c>
      <c r="R7" s="819"/>
      <c r="S7" s="819"/>
      <c r="T7" s="819"/>
      <c r="U7" s="819"/>
      <c r="V7" s="819">
        <v>1545</v>
      </c>
      <c r="W7" s="819"/>
      <c r="X7" s="819"/>
      <c r="Y7" s="819"/>
      <c r="Z7" s="819"/>
      <c r="AA7" s="819">
        <v>43</v>
      </c>
      <c r="AB7" s="819"/>
      <c r="AC7" s="819"/>
      <c r="AD7" s="819"/>
      <c r="AE7" s="820"/>
      <c r="AF7" s="821">
        <v>25</v>
      </c>
      <c r="AG7" s="822"/>
      <c r="AH7" s="822"/>
      <c r="AI7" s="822"/>
      <c r="AJ7" s="823"/>
      <c r="AK7" s="858">
        <v>0</v>
      </c>
      <c r="AL7" s="859"/>
      <c r="AM7" s="859"/>
      <c r="AN7" s="859"/>
      <c r="AO7" s="859"/>
      <c r="AP7" s="859">
        <v>2192</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t="s">
        <v>578</v>
      </c>
      <c r="BT7" s="863"/>
      <c r="BU7" s="863"/>
      <c r="BV7" s="863"/>
      <c r="BW7" s="863"/>
      <c r="BX7" s="863"/>
      <c r="BY7" s="863"/>
      <c r="BZ7" s="863"/>
      <c r="CA7" s="863"/>
      <c r="CB7" s="863"/>
      <c r="CC7" s="863"/>
      <c r="CD7" s="863"/>
      <c r="CE7" s="863"/>
      <c r="CF7" s="863"/>
      <c r="CG7" s="864"/>
      <c r="CH7" s="855">
        <v>2</v>
      </c>
      <c r="CI7" s="856"/>
      <c r="CJ7" s="856"/>
      <c r="CK7" s="856"/>
      <c r="CL7" s="857"/>
      <c r="CM7" s="855">
        <v>17</v>
      </c>
      <c r="CN7" s="856"/>
      <c r="CO7" s="856"/>
      <c r="CP7" s="856"/>
      <c r="CQ7" s="857"/>
      <c r="CR7" s="855">
        <v>3</v>
      </c>
      <c r="CS7" s="856"/>
      <c r="CT7" s="856"/>
      <c r="CU7" s="856"/>
      <c r="CV7" s="857"/>
      <c r="CW7" s="855" t="s">
        <v>577</v>
      </c>
      <c r="CX7" s="856"/>
      <c r="CY7" s="856"/>
      <c r="CZ7" s="856"/>
      <c r="DA7" s="857"/>
      <c r="DB7" s="855" t="s">
        <v>577</v>
      </c>
      <c r="DC7" s="856"/>
      <c r="DD7" s="856"/>
      <c r="DE7" s="856"/>
      <c r="DF7" s="857"/>
      <c r="DG7" s="855" t="s">
        <v>577</v>
      </c>
      <c r="DH7" s="856"/>
      <c r="DI7" s="856"/>
      <c r="DJ7" s="856"/>
      <c r="DK7" s="857"/>
      <c r="DL7" s="855" t="s">
        <v>577</v>
      </c>
      <c r="DM7" s="856"/>
      <c r="DN7" s="856"/>
      <c r="DO7" s="856"/>
      <c r="DP7" s="857"/>
      <c r="DQ7" s="855" t="s">
        <v>577</v>
      </c>
      <c r="DR7" s="856"/>
      <c r="DS7" s="856"/>
      <c r="DT7" s="856"/>
      <c r="DU7" s="857"/>
      <c r="DV7" s="836"/>
      <c r="DW7" s="837"/>
      <c r="DX7" s="837"/>
      <c r="DY7" s="837"/>
      <c r="DZ7" s="838"/>
      <c r="EA7" s="255"/>
    </row>
    <row r="8" spans="1:131" s="256" customFormat="1" ht="26.25" customHeight="1" x14ac:dyDescent="0.15">
      <c r="A8" s="262">
        <v>2</v>
      </c>
      <c r="B8" s="839" t="s">
        <v>391</v>
      </c>
      <c r="C8" s="840"/>
      <c r="D8" s="840"/>
      <c r="E8" s="840"/>
      <c r="F8" s="840"/>
      <c r="G8" s="840"/>
      <c r="H8" s="840"/>
      <c r="I8" s="840"/>
      <c r="J8" s="840"/>
      <c r="K8" s="840"/>
      <c r="L8" s="840"/>
      <c r="M8" s="840"/>
      <c r="N8" s="840"/>
      <c r="O8" s="840"/>
      <c r="P8" s="841"/>
      <c r="Q8" s="842">
        <v>16</v>
      </c>
      <c r="R8" s="843"/>
      <c r="S8" s="843"/>
      <c r="T8" s="843"/>
      <c r="U8" s="843"/>
      <c r="V8" s="843">
        <v>16</v>
      </c>
      <c r="W8" s="843"/>
      <c r="X8" s="843"/>
      <c r="Y8" s="843"/>
      <c r="Z8" s="843"/>
      <c r="AA8" s="843">
        <v>0</v>
      </c>
      <c r="AB8" s="843"/>
      <c r="AC8" s="843"/>
      <c r="AD8" s="843"/>
      <c r="AE8" s="844"/>
      <c r="AF8" s="845">
        <v>0</v>
      </c>
      <c r="AG8" s="846"/>
      <c r="AH8" s="846"/>
      <c r="AI8" s="846"/>
      <c r="AJ8" s="847"/>
      <c r="AK8" s="848">
        <v>0</v>
      </c>
      <c r="AL8" s="849"/>
      <c r="AM8" s="849"/>
      <c r="AN8" s="849"/>
      <c r="AO8" s="849"/>
      <c r="AP8" s="849">
        <v>0</v>
      </c>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c r="BT8" s="853"/>
      <c r="BU8" s="853"/>
      <c r="BV8" s="853"/>
      <c r="BW8" s="853"/>
      <c r="BX8" s="853"/>
      <c r="BY8" s="853"/>
      <c r="BZ8" s="853"/>
      <c r="CA8" s="853"/>
      <c r="CB8" s="853"/>
      <c r="CC8" s="853"/>
      <c r="CD8" s="853"/>
      <c r="CE8" s="853"/>
      <c r="CF8" s="853"/>
      <c r="CG8" s="854"/>
      <c r="CH8" s="865"/>
      <c r="CI8" s="866"/>
      <c r="CJ8" s="866"/>
      <c r="CK8" s="866"/>
      <c r="CL8" s="867"/>
      <c r="CM8" s="865"/>
      <c r="CN8" s="866"/>
      <c r="CO8" s="866"/>
      <c r="CP8" s="866"/>
      <c r="CQ8" s="867"/>
      <c r="CR8" s="865"/>
      <c r="CS8" s="866"/>
      <c r="CT8" s="866"/>
      <c r="CU8" s="866"/>
      <c r="CV8" s="867"/>
      <c r="CW8" s="865"/>
      <c r="CX8" s="866"/>
      <c r="CY8" s="866"/>
      <c r="CZ8" s="866"/>
      <c r="DA8" s="867"/>
      <c r="DB8" s="865"/>
      <c r="DC8" s="866"/>
      <c r="DD8" s="866"/>
      <c r="DE8" s="866"/>
      <c r="DF8" s="867"/>
      <c r="DG8" s="865"/>
      <c r="DH8" s="866"/>
      <c r="DI8" s="866"/>
      <c r="DJ8" s="866"/>
      <c r="DK8" s="867"/>
      <c r="DL8" s="865"/>
      <c r="DM8" s="866"/>
      <c r="DN8" s="866"/>
      <c r="DO8" s="866"/>
      <c r="DP8" s="867"/>
      <c r="DQ8" s="865"/>
      <c r="DR8" s="866"/>
      <c r="DS8" s="866"/>
      <c r="DT8" s="866"/>
      <c r="DU8" s="867"/>
      <c r="DV8" s="868"/>
      <c r="DW8" s="869"/>
      <c r="DX8" s="869"/>
      <c r="DY8" s="869"/>
      <c r="DZ8" s="870"/>
      <c r="EA8" s="255"/>
    </row>
    <row r="9" spans="1:131" s="256" customFormat="1" ht="26.25" customHeight="1" x14ac:dyDescent="0.15">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c r="BT9" s="853"/>
      <c r="BU9" s="853"/>
      <c r="BV9" s="853"/>
      <c r="BW9" s="853"/>
      <c r="BX9" s="853"/>
      <c r="BY9" s="853"/>
      <c r="BZ9" s="853"/>
      <c r="CA9" s="853"/>
      <c r="CB9" s="853"/>
      <c r="CC9" s="853"/>
      <c r="CD9" s="853"/>
      <c r="CE9" s="853"/>
      <c r="CF9" s="853"/>
      <c r="CG9" s="854"/>
      <c r="CH9" s="865"/>
      <c r="CI9" s="866"/>
      <c r="CJ9" s="866"/>
      <c r="CK9" s="866"/>
      <c r="CL9" s="867"/>
      <c r="CM9" s="865"/>
      <c r="CN9" s="866"/>
      <c r="CO9" s="866"/>
      <c r="CP9" s="866"/>
      <c r="CQ9" s="867"/>
      <c r="CR9" s="865"/>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5"/>
    </row>
    <row r="10" spans="1:131" s="256" customFormat="1" ht="26.25" customHeight="1" x14ac:dyDescent="0.1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392</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393</v>
      </c>
      <c r="B23" s="874" t="s">
        <v>394</v>
      </c>
      <c r="C23" s="875"/>
      <c r="D23" s="875"/>
      <c r="E23" s="875"/>
      <c r="F23" s="875"/>
      <c r="G23" s="875"/>
      <c r="H23" s="875"/>
      <c r="I23" s="875"/>
      <c r="J23" s="875"/>
      <c r="K23" s="875"/>
      <c r="L23" s="875"/>
      <c r="M23" s="875"/>
      <c r="N23" s="875"/>
      <c r="O23" s="875"/>
      <c r="P23" s="876"/>
      <c r="Q23" s="877">
        <v>1590</v>
      </c>
      <c r="R23" s="878"/>
      <c r="S23" s="878"/>
      <c r="T23" s="878"/>
      <c r="U23" s="878"/>
      <c r="V23" s="878">
        <v>1547</v>
      </c>
      <c r="W23" s="878"/>
      <c r="X23" s="878"/>
      <c r="Y23" s="878"/>
      <c r="Z23" s="878"/>
      <c r="AA23" s="878">
        <v>43</v>
      </c>
      <c r="AB23" s="878"/>
      <c r="AC23" s="878"/>
      <c r="AD23" s="878"/>
      <c r="AE23" s="879"/>
      <c r="AF23" s="880">
        <v>25</v>
      </c>
      <c r="AG23" s="878"/>
      <c r="AH23" s="878"/>
      <c r="AI23" s="878"/>
      <c r="AJ23" s="881"/>
      <c r="AK23" s="882"/>
      <c r="AL23" s="883"/>
      <c r="AM23" s="883"/>
      <c r="AN23" s="883"/>
      <c r="AO23" s="883"/>
      <c r="AP23" s="878">
        <v>2192</v>
      </c>
      <c r="AQ23" s="878"/>
      <c r="AR23" s="878"/>
      <c r="AS23" s="878"/>
      <c r="AT23" s="878"/>
      <c r="AU23" s="884"/>
      <c r="AV23" s="884"/>
      <c r="AW23" s="884"/>
      <c r="AX23" s="884"/>
      <c r="AY23" s="885"/>
      <c r="AZ23" s="893" t="s">
        <v>128</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395</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396</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373</v>
      </c>
      <c r="B26" s="825"/>
      <c r="C26" s="825"/>
      <c r="D26" s="825"/>
      <c r="E26" s="825"/>
      <c r="F26" s="825"/>
      <c r="G26" s="825"/>
      <c r="H26" s="825"/>
      <c r="I26" s="825"/>
      <c r="J26" s="825"/>
      <c r="K26" s="825"/>
      <c r="L26" s="825"/>
      <c r="M26" s="825"/>
      <c r="N26" s="825"/>
      <c r="O26" s="825"/>
      <c r="P26" s="826"/>
      <c r="Q26" s="801" t="s">
        <v>397</v>
      </c>
      <c r="R26" s="802"/>
      <c r="S26" s="802"/>
      <c r="T26" s="802"/>
      <c r="U26" s="803"/>
      <c r="V26" s="801" t="s">
        <v>398</v>
      </c>
      <c r="W26" s="802"/>
      <c r="X26" s="802"/>
      <c r="Y26" s="802"/>
      <c r="Z26" s="803"/>
      <c r="AA26" s="801" t="s">
        <v>399</v>
      </c>
      <c r="AB26" s="802"/>
      <c r="AC26" s="802"/>
      <c r="AD26" s="802"/>
      <c r="AE26" s="802"/>
      <c r="AF26" s="896" t="s">
        <v>400</v>
      </c>
      <c r="AG26" s="897"/>
      <c r="AH26" s="897"/>
      <c r="AI26" s="897"/>
      <c r="AJ26" s="898"/>
      <c r="AK26" s="802" t="s">
        <v>401</v>
      </c>
      <c r="AL26" s="802"/>
      <c r="AM26" s="802"/>
      <c r="AN26" s="802"/>
      <c r="AO26" s="803"/>
      <c r="AP26" s="801" t="s">
        <v>402</v>
      </c>
      <c r="AQ26" s="802"/>
      <c r="AR26" s="802"/>
      <c r="AS26" s="802"/>
      <c r="AT26" s="803"/>
      <c r="AU26" s="801" t="s">
        <v>403</v>
      </c>
      <c r="AV26" s="802"/>
      <c r="AW26" s="802"/>
      <c r="AX26" s="802"/>
      <c r="AY26" s="803"/>
      <c r="AZ26" s="801" t="s">
        <v>404</v>
      </c>
      <c r="BA26" s="802"/>
      <c r="BB26" s="802"/>
      <c r="BC26" s="802"/>
      <c r="BD26" s="803"/>
      <c r="BE26" s="801" t="s">
        <v>380</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405</v>
      </c>
      <c r="C28" s="816"/>
      <c r="D28" s="816"/>
      <c r="E28" s="816"/>
      <c r="F28" s="816"/>
      <c r="G28" s="816"/>
      <c r="H28" s="816"/>
      <c r="I28" s="816"/>
      <c r="J28" s="816"/>
      <c r="K28" s="816"/>
      <c r="L28" s="816"/>
      <c r="M28" s="816"/>
      <c r="N28" s="816"/>
      <c r="O28" s="816"/>
      <c r="P28" s="817"/>
      <c r="Q28" s="906">
        <v>55</v>
      </c>
      <c r="R28" s="907"/>
      <c r="S28" s="907"/>
      <c r="T28" s="907"/>
      <c r="U28" s="907"/>
      <c r="V28" s="907">
        <v>54</v>
      </c>
      <c r="W28" s="907"/>
      <c r="X28" s="907"/>
      <c r="Y28" s="907"/>
      <c r="Z28" s="907"/>
      <c r="AA28" s="907">
        <v>1</v>
      </c>
      <c r="AB28" s="907"/>
      <c r="AC28" s="907"/>
      <c r="AD28" s="907"/>
      <c r="AE28" s="908"/>
      <c r="AF28" s="909">
        <v>1</v>
      </c>
      <c r="AG28" s="907"/>
      <c r="AH28" s="907"/>
      <c r="AI28" s="907"/>
      <c r="AJ28" s="910"/>
      <c r="AK28" s="911">
        <v>13</v>
      </c>
      <c r="AL28" s="902"/>
      <c r="AM28" s="902"/>
      <c r="AN28" s="902"/>
      <c r="AO28" s="902"/>
      <c r="AP28" s="902">
        <v>0</v>
      </c>
      <c r="AQ28" s="902"/>
      <c r="AR28" s="902"/>
      <c r="AS28" s="902"/>
      <c r="AT28" s="902"/>
      <c r="AU28" s="902">
        <v>13</v>
      </c>
      <c r="AV28" s="902"/>
      <c r="AW28" s="902"/>
      <c r="AX28" s="902"/>
      <c r="AY28" s="902"/>
      <c r="AZ28" s="903" t="s">
        <v>577</v>
      </c>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406</v>
      </c>
      <c r="C29" s="840"/>
      <c r="D29" s="840"/>
      <c r="E29" s="840"/>
      <c r="F29" s="840"/>
      <c r="G29" s="840"/>
      <c r="H29" s="840"/>
      <c r="I29" s="840"/>
      <c r="J29" s="840"/>
      <c r="K29" s="840"/>
      <c r="L29" s="840"/>
      <c r="M29" s="840"/>
      <c r="N29" s="840"/>
      <c r="O29" s="840"/>
      <c r="P29" s="841"/>
      <c r="Q29" s="842">
        <v>62</v>
      </c>
      <c r="R29" s="843"/>
      <c r="S29" s="843"/>
      <c r="T29" s="843"/>
      <c r="U29" s="843"/>
      <c r="V29" s="843">
        <v>62</v>
      </c>
      <c r="W29" s="843"/>
      <c r="X29" s="843"/>
      <c r="Y29" s="843"/>
      <c r="Z29" s="843"/>
      <c r="AA29" s="843">
        <v>0</v>
      </c>
      <c r="AB29" s="843"/>
      <c r="AC29" s="843"/>
      <c r="AD29" s="843"/>
      <c r="AE29" s="844"/>
      <c r="AF29" s="845">
        <v>0</v>
      </c>
      <c r="AG29" s="846"/>
      <c r="AH29" s="846"/>
      <c r="AI29" s="846"/>
      <c r="AJ29" s="847"/>
      <c r="AK29" s="914">
        <v>28</v>
      </c>
      <c r="AL29" s="915"/>
      <c r="AM29" s="915"/>
      <c r="AN29" s="915"/>
      <c r="AO29" s="915"/>
      <c r="AP29" s="915">
        <v>2</v>
      </c>
      <c r="AQ29" s="915"/>
      <c r="AR29" s="915"/>
      <c r="AS29" s="915"/>
      <c r="AT29" s="915"/>
      <c r="AU29" s="915">
        <v>28</v>
      </c>
      <c r="AV29" s="915"/>
      <c r="AW29" s="915"/>
      <c r="AX29" s="915"/>
      <c r="AY29" s="915"/>
      <c r="AZ29" s="916" t="s">
        <v>577</v>
      </c>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407</v>
      </c>
      <c r="C30" s="840"/>
      <c r="D30" s="840"/>
      <c r="E30" s="840"/>
      <c r="F30" s="840"/>
      <c r="G30" s="840"/>
      <c r="H30" s="840"/>
      <c r="I30" s="840"/>
      <c r="J30" s="840"/>
      <c r="K30" s="840"/>
      <c r="L30" s="840"/>
      <c r="M30" s="840"/>
      <c r="N30" s="840"/>
      <c r="O30" s="840"/>
      <c r="P30" s="841"/>
      <c r="Q30" s="842">
        <v>84</v>
      </c>
      <c r="R30" s="843"/>
      <c r="S30" s="843"/>
      <c r="T30" s="843"/>
      <c r="U30" s="843"/>
      <c r="V30" s="843">
        <v>82</v>
      </c>
      <c r="W30" s="843"/>
      <c r="X30" s="843"/>
      <c r="Y30" s="843"/>
      <c r="Z30" s="843"/>
      <c r="AA30" s="843">
        <v>2</v>
      </c>
      <c r="AB30" s="843"/>
      <c r="AC30" s="843"/>
      <c r="AD30" s="843"/>
      <c r="AE30" s="844"/>
      <c r="AF30" s="845">
        <v>2</v>
      </c>
      <c r="AG30" s="846"/>
      <c r="AH30" s="846"/>
      <c r="AI30" s="846"/>
      <c r="AJ30" s="847"/>
      <c r="AK30" s="914">
        <v>21</v>
      </c>
      <c r="AL30" s="915"/>
      <c r="AM30" s="915"/>
      <c r="AN30" s="915"/>
      <c r="AO30" s="915"/>
      <c r="AP30" s="915">
        <v>0</v>
      </c>
      <c r="AQ30" s="915"/>
      <c r="AR30" s="915"/>
      <c r="AS30" s="915"/>
      <c r="AT30" s="915"/>
      <c r="AU30" s="915">
        <v>21</v>
      </c>
      <c r="AV30" s="915"/>
      <c r="AW30" s="915"/>
      <c r="AX30" s="915"/>
      <c r="AY30" s="915"/>
      <c r="AZ30" s="916" t="s">
        <v>577</v>
      </c>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408</v>
      </c>
      <c r="C31" s="840"/>
      <c r="D31" s="840"/>
      <c r="E31" s="840"/>
      <c r="F31" s="840"/>
      <c r="G31" s="840"/>
      <c r="H31" s="840"/>
      <c r="I31" s="840"/>
      <c r="J31" s="840"/>
      <c r="K31" s="840"/>
      <c r="L31" s="840"/>
      <c r="M31" s="840"/>
      <c r="N31" s="840"/>
      <c r="O31" s="840"/>
      <c r="P31" s="841"/>
      <c r="Q31" s="842">
        <v>15</v>
      </c>
      <c r="R31" s="843"/>
      <c r="S31" s="843"/>
      <c r="T31" s="843"/>
      <c r="U31" s="843"/>
      <c r="V31" s="843">
        <v>14</v>
      </c>
      <c r="W31" s="843"/>
      <c r="X31" s="843"/>
      <c r="Y31" s="843"/>
      <c r="Z31" s="843"/>
      <c r="AA31" s="843">
        <v>1</v>
      </c>
      <c r="AB31" s="843"/>
      <c r="AC31" s="843"/>
      <c r="AD31" s="843"/>
      <c r="AE31" s="844"/>
      <c r="AF31" s="845">
        <v>1</v>
      </c>
      <c r="AG31" s="846"/>
      <c r="AH31" s="846"/>
      <c r="AI31" s="846"/>
      <c r="AJ31" s="847"/>
      <c r="AK31" s="914">
        <v>9</v>
      </c>
      <c r="AL31" s="915"/>
      <c r="AM31" s="915"/>
      <c r="AN31" s="915"/>
      <c r="AO31" s="915"/>
      <c r="AP31" s="915">
        <v>0</v>
      </c>
      <c r="AQ31" s="915"/>
      <c r="AR31" s="915"/>
      <c r="AS31" s="915"/>
      <c r="AT31" s="915"/>
      <c r="AU31" s="915">
        <v>9</v>
      </c>
      <c r="AV31" s="915"/>
      <c r="AW31" s="915"/>
      <c r="AX31" s="915"/>
      <c r="AY31" s="915"/>
      <c r="AZ31" s="916" t="s">
        <v>577</v>
      </c>
      <c r="BA31" s="916"/>
      <c r="BB31" s="916"/>
      <c r="BC31" s="916"/>
      <c r="BD31" s="916"/>
      <c r="BE31" s="912"/>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t="s">
        <v>409</v>
      </c>
      <c r="C32" s="840"/>
      <c r="D32" s="840"/>
      <c r="E32" s="840"/>
      <c r="F32" s="840"/>
      <c r="G32" s="840"/>
      <c r="H32" s="840"/>
      <c r="I32" s="840"/>
      <c r="J32" s="840"/>
      <c r="K32" s="840"/>
      <c r="L32" s="840"/>
      <c r="M32" s="840"/>
      <c r="N32" s="840"/>
      <c r="O32" s="840"/>
      <c r="P32" s="841"/>
      <c r="Q32" s="842">
        <v>54</v>
      </c>
      <c r="R32" s="843"/>
      <c r="S32" s="843"/>
      <c r="T32" s="843"/>
      <c r="U32" s="843"/>
      <c r="V32" s="843">
        <v>54</v>
      </c>
      <c r="W32" s="843"/>
      <c r="X32" s="843"/>
      <c r="Y32" s="843"/>
      <c r="Z32" s="843"/>
      <c r="AA32" s="843">
        <v>0</v>
      </c>
      <c r="AB32" s="843"/>
      <c r="AC32" s="843"/>
      <c r="AD32" s="843"/>
      <c r="AE32" s="844"/>
      <c r="AF32" s="845">
        <v>0</v>
      </c>
      <c r="AG32" s="846"/>
      <c r="AH32" s="846"/>
      <c r="AI32" s="846"/>
      <c r="AJ32" s="847"/>
      <c r="AK32" s="914">
        <v>17</v>
      </c>
      <c r="AL32" s="915"/>
      <c r="AM32" s="915"/>
      <c r="AN32" s="915"/>
      <c r="AO32" s="915"/>
      <c r="AP32" s="915">
        <v>172</v>
      </c>
      <c r="AQ32" s="915"/>
      <c r="AR32" s="915"/>
      <c r="AS32" s="915"/>
      <c r="AT32" s="915"/>
      <c r="AU32" s="915">
        <v>17</v>
      </c>
      <c r="AV32" s="915"/>
      <c r="AW32" s="915"/>
      <c r="AX32" s="915"/>
      <c r="AY32" s="915"/>
      <c r="AZ32" s="916" t="s">
        <v>577</v>
      </c>
      <c r="BA32" s="916"/>
      <c r="BB32" s="916"/>
      <c r="BC32" s="916"/>
      <c r="BD32" s="916"/>
      <c r="BE32" s="912" t="s">
        <v>410</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t="s">
        <v>411</v>
      </c>
      <c r="C33" s="840"/>
      <c r="D33" s="840"/>
      <c r="E33" s="840"/>
      <c r="F33" s="840"/>
      <c r="G33" s="840"/>
      <c r="H33" s="840"/>
      <c r="I33" s="840"/>
      <c r="J33" s="840"/>
      <c r="K33" s="840"/>
      <c r="L33" s="840"/>
      <c r="M33" s="840"/>
      <c r="N33" s="840"/>
      <c r="O33" s="840"/>
      <c r="P33" s="841"/>
      <c r="Q33" s="842">
        <v>1</v>
      </c>
      <c r="R33" s="843"/>
      <c r="S33" s="843"/>
      <c r="T33" s="843"/>
      <c r="U33" s="843"/>
      <c r="V33" s="843">
        <v>1</v>
      </c>
      <c r="W33" s="843"/>
      <c r="X33" s="843"/>
      <c r="Y33" s="843"/>
      <c r="Z33" s="843"/>
      <c r="AA33" s="843">
        <v>0</v>
      </c>
      <c r="AB33" s="843"/>
      <c r="AC33" s="843"/>
      <c r="AD33" s="843"/>
      <c r="AE33" s="844"/>
      <c r="AF33" s="845" t="s">
        <v>412</v>
      </c>
      <c r="AG33" s="846"/>
      <c r="AH33" s="846"/>
      <c r="AI33" s="846"/>
      <c r="AJ33" s="847"/>
      <c r="AK33" s="914">
        <v>0</v>
      </c>
      <c r="AL33" s="915"/>
      <c r="AM33" s="915"/>
      <c r="AN33" s="915"/>
      <c r="AO33" s="915"/>
      <c r="AP33" s="915">
        <v>0</v>
      </c>
      <c r="AQ33" s="915"/>
      <c r="AR33" s="915"/>
      <c r="AS33" s="915"/>
      <c r="AT33" s="915"/>
      <c r="AU33" s="915">
        <v>0</v>
      </c>
      <c r="AV33" s="915"/>
      <c r="AW33" s="915"/>
      <c r="AX33" s="915"/>
      <c r="AY33" s="915"/>
      <c r="AZ33" s="916" t="s">
        <v>577</v>
      </c>
      <c r="BA33" s="916"/>
      <c r="BB33" s="916"/>
      <c r="BC33" s="916"/>
      <c r="BD33" s="916"/>
      <c r="BE33" s="912" t="s">
        <v>410</v>
      </c>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c r="C34" s="840"/>
      <c r="D34" s="840"/>
      <c r="E34" s="840"/>
      <c r="F34" s="840"/>
      <c r="G34" s="840"/>
      <c r="H34" s="840"/>
      <c r="I34" s="840"/>
      <c r="J34" s="840"/>
      <c r="K34" s="840"/>
      <c r="L34" s="840"/>
      <c r="M34" s="840"/>
      <c r="N34" s="840"/>
      <c r="O34" s="840"/>
      <c r="P34" s="841"/>
      <c r="Q34" s="842"/>
      <c r="R34" s="843"/>
      <c r="S34" s="843"/>
      <c r="T34" s="843"/>
      <c r="U34" s="843"/>
      <c r="V34" s="843"/>
      <c r="W34" s="843"/>
      <c r="X34" s="843"/>
      <c r="Y34" s="843"/>
      <c r="Z34" s="843"/>
      <c r="AA34" s="843"/>
      <c r="AB34" s="843"/>
      <c r="AC34" s="843"/>
      <c r="AD34" s="843"/>
      <c r="AE34" s="844"/>
      <c r="AF34" s="845"/>
      <c r="AG34" s="846"/>
      <c r="AH34" s="846"/>
      <c r="AI34" s="846"/>
      <c r="AJ34" s="847"/>
      <c r="AK34" s="914"/>
      <c r="AL34" s="915"/>
      <c r="AM34" s="915"/>
      <c r="AN34" s="915"/>
      <c r="AO34" s="915"/>
      <c r="AP34" s="915"/>
      <c r="AQ34" s="915"/>
      <c r="AR34" s="915"/>
      <c r="AS34" s="915"/>
      <c r="AT34" s="915"/>
      <c r="AU34" s="915"/>
      <c r="AV34" s="915"/>
      <c r="AW34" s="915"/>
      <c r="AX34" s="915"/>
      <c r="AY34" s="915"/>
      <c r="AZ34" s="916"/>
      <c r="BA34" s="916"/>
      <c r="BB34" s="916"/>
      <c r="BC34" s="916"/>
      <c r="BD34" s="916"/>
      <c r="BE34" s="912"/>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16"/>
      <c r="BA35" s="916"/>
      <c r="BB35" s="916"/>
      <c r="BC35" s="916"/>
      <c r="BD35" s="916"/>
      <c r="BE35" s="912"/>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413</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393</v>
      </c>
      <c r="B63" s="874" t="s">
        <v>414</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4</v>
      </c>
      <c r="AG63" s="926"/>
      <c r="AH63" s="926"/>
      <c r="AI63" s="926"/>
      <c r="AJ63" s="927"/>
      <c r="AK63" s="928"/>
      <c r="AL63" s="923"/>
      <c r="AM63" s="923"/>
      <c r="AN63" s="923"/>
      <c r="AO63" s="923"/>
      <c r="AP63" s="926">
        <v>174</v>
      </c>
      <c r="AQ63" s="926"/>
      <c r="AR63" s="926"/>
      <c r="AS63" s="926"/>
      <c r="AT63" s="926"/>
      <c r="AU63" s="926">
        <v>88</v>
      </c>
      <c r="AV63" s="926"/>
      <c r="AW63" s="926"/>
      <c r="AX63" s="926"/>
      <c r="AY63" s="926"/>
      <c r="AZ63" s="930"/>
      <c r="BA63" s="930"/>
      <c r="BB63" s="930"/>
      <c r="BC63" s="930"/>
      <c r="BD63" s="930"/>
      <c r="BE63" s="931"/>
      <c r="BF63" s="931"/>
      <c r="BG63" s="931"/>
      <c r="BH63" s="931"/>
      <c r="BI63" s="932"/>
      <c r="BJ63" s="933" t="s">
        <v>412</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415</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416</v>
      </c>
      <c r="B66" s="825"/>
      <c r="C66" s="825"/>
      <c r="D66" s="825"/>
      <c r="E66" s="825"/>
      <c r="F66" s="825"/>
      <c r="G66" s="825"/>
      <c r="H66" s="825"/>
      <c r="I66" s="825"/>
      <c r="J66" s="825"/>
      <c r="K66" s="825"/>
      <c r="L66" s="825"/>
      <c r="M66" s="825"/>
      <c r="N66" s="825"/>
      <c r="O66" s="825"/>
      <c r="P66" s="826"/>
      <c r="Q66" s="801" t="s">
        <v>417</v>
      </c>
      <c r="R66" s="802"/>
      <c r="S66" s="802"/>
      <c r="T66" s="802"/>
      <c r="U66" s="803"/>
      <c r="V66" s="801" t="s">
        <v>418</v>
      </c>
      <c r="W66" s="802"/>
      <c r="X66" s="802"/>
      <c r="Y66" s="802"/>
      <c r="Z66" s="803"/>
      <c r="AA66" s="801" t="s">
        <v>419</v>
      </c>
      <c r="AB66" s="802"/>
      <c r="AC66" s="802"/>
      <c r="AD66" s="802"/>
      <c r="AE66" s="803"/>
      <c r="AF66" s="936" t="s">
        <v>420</v>
      </c>
      <c r="AG66" s="897"/>
      <c r="AH66" s="897"/>
      <c r="AI66" s="897"/>
      <c r="AJ66" s="937"/>
      <c r="AK66" s="801" t="s">
        <v>401</v>
      </c>
      <c r="AL66" s="825"/>
      <c r="AM66" s="825"/>
      <c r="AN66" s="825"/>
      <c r="AO66" s="826"/>
      <c r="AP66" s="801" t="s">
        <v>402</v>
      </c>
      <c r="AQ66" s="802"/>
      <c r="AR66" s="802"/>
      <c r="AS66" s="802"/>
      <c r="AT66" s="803"/>
      <c r="AU66" s="801" t="s">
        <v>421</v>
      </c>
      <c r="AV66" s="802"/>
      <c r="AW66" s="802"/>
      <c r="AX66" s="802"/>
      <c r="AY66" s="803"/>
      <c r="AZ66" s="801" t="s">
        <v>380</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15">
      <c r="A68" s="259">
        <v>1</v>
      </c>
      <c r="B68" s="953" t="s">
        <v>579</v>
      </c>
      <c r="C68" s="954"/>
      <c r="D68" s="954"/>
      <c r="E68" s="954"/>
      <c r="F68" s="954"/>
      <c r="G68" s="954"/>
      <c r="H68" s="954"/>
      <c r="I68" s="954"/>
      <c r="J68" s="954"/>
      <c r="K68" s="954"/>
      <c r="L68" s="954"/>
      <c r="M68" s="954"/>
      <c r="N68" s="954"/>
      <c r="O68" s="954"/>
      <c r="P68" s="955"/>
      <c r="Q68" s="956">
        <v>4724</v>
      </c>
      <c r="R68" s="950"/>
      <c r="S68" s="950"/>
      <c r="T68" s="950"/>
      <c r="U68" s="950"/>
      <c r="V68" s="950">
        <v>4670</v>
      </c>
      <c r="W68" s="950"/>
      <c r="X68" s="950"/>
      <c r="Y68" s="950"/>
      <c r="Z68" s="950"/>
      <c r="AA68" s="950">
        <v>54</v>
      </c>
      <c r="AB68" s="950"/>
      <c r="AC68" s="950"/>
      <c r="AD68" s="950"/>
      <c r="AE68" s="950"/>
      <c r="AF68" s="950">
        <v>16</v>
      </c>
      <c r="AG68" s="950"/>
      <c r="AH68" s="950"/>
      <c r="AI68" s="950"/>
      <c r="AJ68" s="950"/>
      <c r="AK68" s="950">
        <v>38</v>
      </c>
      <c r="AL68" s="950"/>
      <c r="AM68" s="950"/>
      <c r="AN68" s="950"/>
      <c r="AO68" s="950"/>
      <c r="AP68" s="950" t="s">
        <v>577</v>
      </c>
      <c r="AQ68" s="950"/>
      <c r="AR68" s="950"/>
      <c r="AS68" s="950"/>
      <c r="AT68" s="950"/>
      <c r="AU68" s="950" t="s">
        <v>577</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15">
      <c r="A69" s="262">
        <v>2</v>
      </c>
      <c r="B69" s="957" t="s">
        <v>580</v>
      </c>
      <c r="C69" s="958"/>
      <c r="D69" s="958"/>
      <c r="E69" s="958"/>
      <c r="F69" s="958"/>
      <c r="G69" s="958"/>
      <c r="H69" s="958"/>
      <c r="I69" s="958"/>
      <c r="J69" s="958"/>
      <c r="K69" s="958"/>
      <c r="L69" s="958"/>
      <c r="M69" s="958"/>
      <c r="N69" s="958"/>
      <c r="O69" s="958"/>
      <c r="P69" s="959"/>
      <c r="Q69" s="960">
        <v>117</v>
      </c>
      <c r="R69" s="915"/>
      <c r="S69" s="915"/>
      <c r="T69" s="915"/>
      <c r="U69" s="915"/>
      <c r="V69" s="915">
        <v>116</v>
      </c>
      <c r="W69" s="915"/>
      <c r="X69" s="915"/>
      <c r="Y69" s="915"/>
      <c r="Z69" s="915"/>
      <c r="AA69" s="915">
        <v>1</v>
      </c>
      <c r="AB69" s="915"/>
      <c r="AC69" s="915"/>
      <c r="AD69" s="915"/>
      <c r="AE69" s="915"/>
      <c r="AF69" s="915">
        <v>1</v>
      </c>
      <c r="AG69" s="915"/>
      <c r="AH69" s="915"/>
      <c r="AI69" s="915"/>
      <c r="AJ69" s="915"/>
      <c r="AK69" s="915">
        <v>17</v>
      </c>
      <c r="AL69" s="915"/>
      <c r="AM69" s="915"/>
      <c r="AN69" s="915"/>
      <c r="AO69" s="915"/>
      <c r="AP69" s="915" t="s">
        <v>577</v>
      </c>
      <c r="AQ69" s="915"/>
      <c r="AR69" s="915"/>
      <c r="AS69" s="915"/>
      <c r="AT69" s="915"/>
      <c r="AU69" s="915" t="s">
        <v>577</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15">
      <c r="A70" s="262">
        <v>3</v>
      </c>
      <c r="B70" s="957" t="s">
        <v>581</v>
      </c>
      <c r="C70" s="958"/>
      <c r="D70" s="958"/>
      <c r="E70" s="958"/>
      <c r="F70" s="958"/>
      <c r="G70" s="958"/>
      <c r="H70" s="958"/>
      <c r="I70" s="958"/>
      <c r="J70" s="958"/>
      <c r="K70" s="958"/>
      <c r="L70" s="958"/>
      <c r="M70" s="958"/>
      <c r="N70" s="958"/>
      <c r="O70" s="958"/>
      <c r="P70" s="959"/>
      <c r="Q70" s="960">
        <v>131</v>
      </c>
      <c r="R70" s="915"/>
      <c r="S70" s="915"/>
      <c r="T70" s="915"/>
      <c r="U70" s="915"/>
      <c r="V70" s="915">
        <v>95</v>
      </c>
      <c r="W70" s="915"/>
      <c r="X70" s="915"/>
      <c r="Y70" s="915"/>
      <c r="Z70" s="915"/>
      <c r="AA70" s="915">
        <v>36</v>
      </c>
      <c r="AB70" s="915"/>
      <c r="AC70" s="915"/>
      <c r="AD70" s="915"/>
      <c r="AE70" s="915"/>
      <c r="AF70" s="915">
        <v>36</v>
      </c>
      <c r="AG70" s="915"/>
      <c r="AH70" s="915"/>
      <c r="AI70" s="915"/>
      <c r="AJ70" s="915"/>
      <c r="AK70" s="915">
        <v>0</v>
      </c>
      <c r="AL70" s="915"/>
      <c r="AM70" s="915"/>
      <c r="AN70" s="915"/>
      <c r="AO70" s="915"/>
      <c r="AP70" s="915" t="s">
        <v>577</v>
      </c>
      <c r="AQ70" s="915"/>
      <c r="AR70" s="915"/>
      <c r="AS70" s="915"/>
      <c r="AT70" s="915"/>
      <c r="AU70" s="915" t="s">
        <v>577</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15">
      <c r="A71" s="262">
        <v>4</v>
      </c>
      <c r="B71" s="957" t="s">
        <v>582</v>
      </c>
      <c r="C71" s="958"/>
      <c r="D71" s="958"/>
      <c r="E71" s="958"/>
      <c r="F71" s="958"/>
      <c r="G71" s="958"/>
      <c r="H71" s="958"/>
      <c r="I71" s="958"/>
      <c r="J71" s="958"/>
      <c r="K71" s="958"/>
      <c r="L71" s="958"/>
      <c r="M71" s="958"/>
      <c r="N71" s="958"/>
      <c r="O71" s="958"/>
      <c r="P71" s="959"/>
      <c r="Q71" s="960">
        <v>13584</v>
      </c>
      <c r="R71" s="915"/>
      <c r="S71" s="915"/>
      <c r="T71" s="915"/>
      <c r="U71" s="915"/>
      <c r="V71" s="915">
        <v>13134</v>
      </c>
      <c r="W71" s="915"/>
      <c r="X71" s="915"/>
      <c r="Y71" s="915"/>
      <c r="Z71" s="915"/>
      <c r="AA71" s="915">
        <v>450</v>
      </c>
      <c r="AB71" s="915"/>
      <c r="AC71" s="915"/>
      <c r="AD71" s="915"/>
      <c r="AE71" s="915"/>
      <c r="AF71" s="915">
        <v>447</v>
      </c>
      <c r="AG71" s="915"/>
      <c r="AH71" s="915"/>
      <c r="AI71" s="915"/>
      <c r="AJ71" s="915"/>
      <c r="AK71" s="915">
        <v>156</v>
      </c>
      <c r="AL71" s="915"/>
      <c r="AM71" s="915"/>
      <c r="AN71" s="915"/>
      <c r="AO71" s="915"/>
      <c r="AP71" s="915">
        <v>2728</v>
      </c>
      <c r="AQ71" s="915"/>
      <c r="AR71" s="915"/>
      <c r="AS71" s="915"/>
      <c r="AT71" s="915"/>
      <c r="AU71" s="915">
        <v>29</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15">
      <c r="A72" s="262">
        <v>5</v>
      </c>
      <c r="B72" s="957" t="s">
        <v>583</v>
      </c>
      <c r="C72" s="958"/>
      <c r="D72" s="958"/>
      <c r="E72" s="958"/>
      <c r="F72" s="958"/>
      <c r="G72" s="958"/>
      <c r="H72" s="958"/>
      <c r="I72" s="958"/>
      <c r="J72" s="958"/>
      <c r="K72" s="958"/>
      <c r="L72" s="958"/>
      <c r="M72" s="958"/>
      <c r="N72" s="958"/>
      <c r="O72" s="958"/>
      <c r="P72" s="959"/>
      <c r="Q72" s="960">
        <v>10046</v>
      </c>
      <c r="R72" s="915"/>
      <c r="S72" s="915"/>
      <c r="T72" s="915"/>
      <c r="U72" s="915"/>
      <c r="V72" s="915">
        <v>10005</v>
      </c>
      <c r="W72" s="915"/>
      <c r="X72" s="915"/>
      <c r="Y72" s="915"/>
      <c r="Z72" s="915"/>
      <c r="AA72" s="915">
        <v>41</v>
      </c>
      <c r="AB72" s="915"/>
      <c r="AC72" s="915"/>
      <c r="AD72" s="915"/>
      <c r="AE72" s="915"/>
      <c r="AF72" s="915">
        <v>1978</v>
      </c>
      <c r="AG72" s="915"/>
      <c r="AH72" s="915"/>
      <c r="AI72" s="915"/>
      <c r="AJ72" s="915"/>
      <c r="AK72" s="915">
        <v>833</v>
      </c>
      <c r="AL72" s="915"/>
      <c r="AM72" s="915"/>
      <c r="AN72" s="915"/>
      <c r="AO72" s="915"/>
      <c r="AP72" s="915">
        <v>5448</v>
      </c>
      <c r="AQ72" s="915"/>
      <c r="AR72" s="915"/>
      <c r="AS72" s="915"/>
      <c r="AT72" s="915"/>
      <c r="AU72" s="915">
        <v>116</v>
      </c>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15">
      <c r="A73" s="262">
        <v>6</v>
      </c>
      <c r="B73" s="957"/>
      <c r="C73" s="958"/>
      <c r="D73" s="958"/>
      <c r="E73" s="958"/>
      <c r="F73" s="958"/>
      <c r="G73" s="958"/>
      <c r="H73" s="958"/>
      <c r="I73" s="958"/>
      <c r="J73" s="958"/>
      <c r="K73" s="958"/>
      <c r="L73" s="958"/>
      <c r="M73" s="958"/>
      <c r="N73" s="958"/>
      <c r="O73" s="958"/>
      <c r="P73" s="959"/>
      <c r="Q73" s="960"/>
      <c r="R73" s="915"/>
      <c r="S73" s="915"/>
      <c r="T73" s="915"/>
      <c r="U73" s="915"/>
      <c r="V73" s="915"/>
      <c r="W73" s="915"/>
      <c r="X73" s="915"/>
      <c r="Y73" s="915"/>
      <c r="Z73" s="915"/>
      <c r="AA73" s="915"/>
      <c r="AB73" s="915"/>
      <c r="AC73" s="915"/>
      <c r="AD73" s="915"/>
      <c r="AE73" s="915"/>
      <c r="AF73" s="915"/>
      <c r="AG73" s="915"/>
      <c r="AH73" s="915"/>
      <c r="AI73" s="915"/>
      <c r="AJ73" s="915"/>
      <c r="AK73" s="915"/>
      <c r="AL73" s="915"/>
      <c r="AM73" s="915"/>
      <c r="AN73" s="915"/>
      <c r="AO73" s="915"/>
      <c r="AP73" s="915"/>
      <c r="AQ73" s="915"/>
      <c r="AR73" s="915"/>
      <c r="AS73" s="915"/>
      <c r="AT73" s="915"/>
      <c r="AU73" s="915"/>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15">
      <c r="A74" s="262">
        <v>7</v>
      </c>
      <c r="B74" s="957"/>
      <c r="C74" s="958"/>
      <c r="D74" s="958"/>
      <c r="E74" s="958"/>
      <c r="F74" s="958"/>
      <c r="G74" s="958"/>
      <c r="H74" s="958"/>
      <c r="I74" s="958"/>
      <c r="J74" s="958"/>
      <c r="K74" s="958"/>
      <c r="L74" s="958"/>
      <c r="M74" s="958"/>
      <c r="N74" s="958"/>
      <c r="O74" s="958"/>
      <c r="P74" s="959"/>
      <c r="Q74" s="960"/>
      <c r="R74" s="915"/>
      <c r="S74" s="915"/>
      <c r="T74" s="915"/>
      <c r="U74" s="915"/>
      <c r="V74" s="915"/>
      <c r="W74" s="915"/>
      <c r="X74" s="915"/>
      <c r="Y74" s="915"/>
      <c r="Z74" s="915"/>
      <c r="AA74" s="915"/>
      <c r="AB74" s="915"/>
      <c r="AC74" s="915"/>
      <c r="AD74" s="915"/>
      <c r="AE74" s="915"/>
      <c r="AF74" s="915"/>
      <c r="AG74" s="915"/>
      <c r="AH74" s="915"/>
      <c r="AI74" s="915"/>
      <c r="AJ74" s="915"/>
      <c r="AK74" s="915"/>
      <c r="AL74" s="915"/>
      <c r="AM74" s="915"/>
      <c r="AN74" s="915"/>
      <c r="AO74" s="915"/>
      <c r="AP74" s="915"/>
      <c r="AQ74" s="915"/>
      <c r="AR74" s="915"/>
      <c r="AS74" s="915"/>
      <c r="AT74" s="915"/>
      <c r="AU74" s="915"/>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15">
      <c r="A75" s="262">
        <v>8</v>
      </c>
      <c r="B75" s="957"/>
      <c r="C75" s="958"/>
      <c r="D75" s="958"/>
      <c r="E75" s="958"/>
      <c r="F75" s="958"/>
      <c r="G75" s="958"/>
      <c r="H75" s="958"/>
      <c r="I75" s="958"/>
      <c r="J75" s="958"/>
      <c r="K75" s="958"/>
      <c r="L75" s="958"/>
      <c r="M75" s="958"/>
      <c r="N75" s="958"/>
      <c r="O75" s="958"/>
      <c r="P75" s="959"/>
      <c r="Q75" s="963"/>
      <c r="R75" s="964"/>
      <c r="S75" s="964"/>
      <c r="T75" s="964"/>
      <c r="U75" s="914"/>
      <c r="V75" s="965"/>
      <c r="W75" s="964"/>
      <c r="X75" s="964"/>
      <c r="Y75" s="964"/>
      <c r="Z75" s="914"/>
      <c r="AA75" s="965"/>
      <c r="AB75" s="964"/>
      <c r="AC75" s="964"/>
      <c r="AD75" s="964"/>
      <c r="AE75" s="914"/>
      <c r="AF75" s="965"/>
      <c r="AG75" s="964"/>
      <c r="AH75" s="964"/>
      <c r="AI75" s="964"/>
      <c r="AJ75" s="914"/>
      <c r="AK75" s="965"/>
      <c r="AL75" s="964"/>
      <c r="AM75" s="964"/>
      <c r="AN75" s="964"/>
      <c r="AO75" s="914"/>
      <c r="AP75" s="965"/>
      <c r="AQ75" s="964"/>
      <c r="AR75" s="964"/>
      <c r="AS75" s="964"/>
      <c r="AT75" s="914"/>
      <c r="AU75" s="965"/>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15">
      <c r="A76" s="262">
        <v>9</v>
      </c>
      <c r="B76" s="957"/>
      <c r="C76" s="958"/>
      <c r="D76" s="958"/>
      <c r="E76" s="958"/>
      <c r="F76" s="958"/>
      <c r="G76" s="958"/>
      <c r="H76" s="958"/>
      <c r="I76" s="958"/>
      <c r="J76" s="958"/>
      <c r="K76" s="958"/>
      <c r="L76" s="958"/>
      <c r="M76" s="958"/>
      <c r="N76" s="958"/>
      <c r="O76" s="958"/>
      <c r="P76" s="959"/>
      <c r="Q76" s="963"/>
      <c r="R76" s="964"/>
      <c r="S76" s="964"/>
      <c r="T76" s="964"/>
      <c r="U76" s="914"/>
      <c r="V76" s="965"/>
      <c r="W76" s="964"/>
      <c r="X76" s="964"/>
      <c r="Y76" s="964"/>
      <c r="Z76" s="914"/>
      <c r="AA76" s="965"/>
      <c r="AB76" s="964"/>
      <c r="AC76" s="964"/>
      <c r="AD76" s="964"/>
      <c r="AE76" s="914"/>
      <c r="AF76" s="965"/>
      <c r="AG76" s="964"/>
      <c r="AH76" s="964"/>
      <c r="AI76" s="964"/>
      <c r="AJ76" s="914"/>
      <c r="AK76" s="965"/>
      <c r="AL76" s="964"/>
      <c r="AM76" s="964"/>
      <c r="AN76" s="964"/>
      <c r="AO76" s="914"/>
      <c r="AP76" s="965"/>
      <c r="AQ76" s="964"/>
      <c r="AR76" s="964"/>
      <c r="AS76" s="964"/>
      <c r="AT76" s="914"/>
      <c r="AU76" s="965"/>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15">
      <c r="A77" s="262">
        <v>10</v>
      </c>
      <c r="B77" s="957"/>
      <c r="C77" s="958"/>
      <c r="D77" s="958"/>
      <c r="E77" s="958"/>
      <c r="F77" s="958"/>
      <c r="G77" s="958"/>
      <c r="H77" s="958"/>
      <c r="I77" s="958"/>
      <c r="J77" s="958"/>
      <c r="K77" s="958"/>
      <c r="L77" s="958"/>
      <c r="M77" s="958"/>
      <c r="N77" s="958"/>
      <c r="O77" s="958"/>
      <c r="P77" s="959"/>
      <c r="Q77" s="963"/>
      <c r="R77" s="964"/>
      <c r="S77" s="964"/>
      <c r="T77" s="964"/>
      <c r="U77" s="914"/>
      <c r="V77" s="965"/>
      <c r="W77" s="964"/>
      <c r="X77" s="964"/>
      <c r="Y77" s="964"/>
      <c r="Z77" s="914"/>
      <c r="AA77" s="965"/>
      <c r="AB77" s="964"/>
      <c r="AC77" s="964"/>
      <c r="AD77" s="964"/>
      <c r="AE77" s="914"/>
      <c r="AF77" s="965"/>
      <c r="AG77" s="964"/>
      <c r="AH77" s="964"/>
      <c r="AI77" s="964"/>
      <c r="AJ77" s="914"/>
      <c r="AK77" s="965"/>
      <c r="AL77" s="964"/>
      <c r="AM77" s="964"/>
      <c r="AN77" s="964"/>
      <c r="AO77" s="914"/>
      <c r="AP77" s="965"/>
      <c r="AQ77" s="964"/>
      <c r="AR77" s="964"/>
      <c r="AS77" s="964"/>
      <c r="AT77" s="914"/>
      <c r="AU77" s="965"/>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15">
      <c r="A78" s="262">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15">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15">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15">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15">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15">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15">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15">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15">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15">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
      <c r="A88" s="265" t="s">
        <v>393</v>
      </c>
      <c r="B88" s="874" t="s">
        <v>422</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c r="AG88" s="926"/>
      <c r="AH88" s="926"/>
      <c r="AI88" s="926"/>
      <c r="AJ88" s="926"/>
      <c r="AK88" s="923"/>
      <c r="AL88" s="923"/>
      <c r="AM88" s="923"/>
      <c r="AN88" s="923"/>
      <c r="AO88" s="923"/>
      <c r="AP88" s="926">
        <v>8176</v>
      </c>
      <c r="AQ88" s="926"/>
      <c r="AR88" s="926"/>
      <c r="AS88" s="926"/>
      <c r="AT88" s="926"/>
      <c r="AU88" s="926">
        <v>145</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393</v>
      </c>
      <c r="BR102" s="874" t="s">
        <v>423</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c r="CS102" s="934"/>
      <c r="CT102" s="934"/>
      <c r="CU102" s="934"/>
      <c r="CV102" s="977"/>
      <c r="CW102" s="976"/>
      <c r="CX102" s="934"/>
      <c r="CY102" s="934"/>
      <c r="CZ102" s="934"/>
      <c r="DA102" s="977"/>
      <c r="DB102" s="976"/>
      <c r="DC102" s="934"/>
      <c r="DD102" s="934"/>
      <c r="DE102" s="934"/>
      <c r="DF102" s="977"/>
      <c r="DG102" s="976"/>
      <c r="DH102" s="934"/>
      <c r="DI102" s="934"/>
      <c r="DJ102" s="934"/>
      <c r="DK102" s="977"/>
      <c r="DL102" s="976"/>
      <c r="DM102" s="934"/>
      <c r="DN102" s="934"/>
      <c r="DO102" s="934"/>
      <c r="DP102" s="977"/>
      <c r="DQ102" s="976"/>
      <c r="DR102" s="934"/>
      <c r="DS102" s="934"/>
      <c r="DT102" s="934"/>
      <c r="DU102" s="977"/>
      <c r="DV102" s="1000"/>
      <c r="DW102" s="1001"/>
      <c r="DX102" s="1001"/>
      <c r="DY102" s="1001"/>
      <c r="DZ102" s="1002"/>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424</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425</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426</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427</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5" t="s">
        <v>428</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429</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15">
      <c r="A109" s="998" t="s">
        <v>430</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431</v>
      </c>
      <c r="AB109" s="979"/>
      <c r="AC109" s="979"/>
      <c r="AD109" s="979"/>
      <c r="AE109" s="980"/>
      <c r="AF109" s="978" t="s">
        <v>310</v>
      </c>
      <c r="AG109" s="979"/>
      <c r="AH109" s="979"/>
      <c r="AI109" s="979"/>
      <c r="AJ109" s="980"/>
      <c r="AK109" s="978" t="s">
        <v>309</v>
      </c>
      <c r="AL109" s="979"/>
      <c r="AM109" s="979"/>
      <c r="AN109" s="979"/>
      <c r="AO109" s="980"/>
      <c r="AP109" s="978" t="s">
        <v>432</v>
      </c>
      <c r="AQ109" s="979"/>
      <c r="AR109" s="979"/>
      <c r="AS109" s="979"/>
      <c r="AT109" s="981"/>
      <c r="AU109" s="998" t="s">
        <v>430</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431</v>
      </c>
      <c r="BR109" s="979"/>
      <c r="BS109" s="979"/>
      <c r="BT109" s="979"/>
      <c r="BU109" s="980"/>
      <c r="BV109" s="978" t="s">
        <v>310</v>
      </c>
      <c r="BW109" s="979"/>
      <c r="BX109" s="979"/>
      <c r="BY109" s="979"/>
      <c r="BZ109" s="980"/>
      <c r="CA109" s="978" t="s">
        <v>309</v>
      </c>
      <c r="CB109" s="979"/>
      <c r="CC109" s="979"/>
      <c r="CD109" s="979"/>
      <c r="CE109" s="980"/>
      <c r="CF109" s="999" t="s">
        <v>432</v>
      </c>
      <c r="CG109" s="999"/>
      <c r="CH109" s="999"/>
      <c r="CI109" s="999"/>
      <c r="CJ109" s="999"/>
      <c r="CK109" s="978" t="s">
        <v>433</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431</v>
      </c>
      <c r="DH109" s="979"/>
      <c r="DI109" s="979"/>
      <c r="DJ109" s="979"/>
      <c r="DK109" s="980"/>
      <c r="DL109" s="978" t="s">
        <v>310</v>
      </c>
      <c r="DM109" s="979"/>
      <c r="DN109" s="979"/>
      <c r="DO109" s="979"/>
      <c r="DP109" s="980"/>
      <c r="DQ109" s="978" t="s">
        <v>309</v>
      </c>
      <c r="DR109" s="979"/>
      <c r="DS109" s="979"/>
      <c r="DT109" s="979"/>
      <c r="DU109" s="980"/>
      <c r="DV109" s="978" t="s">
        <v>432</v>
      </c>
      <c r="DW109" s="979"/>
      <c r="DX109" s="979"/>
      <c r="DY109" s="979"/>
      <c r="DZ109" s="981"/>
    </row>
    <row r="110" spans="1:131" s="247" customFormat="1" ht="26.25" customHeight="1" x14ac:dyDescent="0.15">
      <c r="A110" s="982" t="s">
        <v>434</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275663</v>
      </c>
      <c r="AB110" s="986"/>
      <c r="AC110" s="986"/>
      <c r="AD110" s="986"/>
      <c r="AE110" s="987"/>
      <c r="AF110" s="988">
        <v>252146</v>
      </c>
      <c r="AG110" s="986"/>
      <c r="AH110" s="986"/>
      <c r="AI110" s="986"/>
      <c r="AJ110" s="987"/>
      <c r="AK110" s="988">
        <v>282427</v>
      </c>
      <c r="AL110" s="986"/>
      <c r="AM110" s="986"/>
      <c r="AN110" s="986"/>
      <c r="AO110" s="987"/>
      <c r="AP110" s="989">
        <v>51.5</v>
      </c>
      <c r="AQ110" s="990"/>
      <c r="AR110" s="990"/>
      <c r="AS110" s="990"/>
      <c r="AT110" s="991"/>
      <c r="AU110" s="992" t="s">
        <v>73</v>
      </c>
      <c r="AV110" s="993"/>
      <c r="AW110" s="993"/>
      <c r="AX110" s="993"/>
      <c r="AY110" s="993"/>
      <c r="AZ110" s="1034" t="s">
        <v>435</v>
      </c>
      <c r="BA110" s="983"/>
      <c r="BB110" s="983"/>
      <c r="BC110" s="983"/>
      <c r="BD110" s="983"/>
      <c r="BE110" s="983"/>
      <c r="BF110" s="983"/>
      <c r="BG110" s="983"/>
      <c r="BH110" s="983"/>
      <c r="BI110" s="983"/>
      <c r="BJ110" s="983"/>
      <c r="BK110" s="983"/>
      <c r="BL110" s="983"/>
      <c r="BM110" s="983"/>
      <c r="BN110" s="983"/>
      <c r="BO110" s="983"/>
      <c r="BP110" s="984"/>
      <c r="BQ110" s="1020">
        <v>2367909</v>
      </c>
      <c r="BR110" s="1021"/>
      <c r="BS110" s="1021"/>
      <c r="BT110" s="1021"/>
      <c r="BU110" s="1021"/>
      <c r="BV110" s="1021">
        <v>2317111</v>
      </c>
      <c r="BW110" s="1021"/>
      <c r="BX110" s="1021"/>
      <c r="BY110" s="1021"/>
      <c r="BZ110" s="1021"/>
      <c r="CA110" s="1021">
        <v>2192583</v>
      </c>
      <c r="CB110" s="1021"/>
      <c r="CC110" s="1021"/>
      <c r="CD110" s="1021"/>
      <c r="CE110" s="1021"/>
      <c r="CF110" s="1035">
        <v>399.8</v>
      </c>
      <c r="CG110" s="1036"/>
      <c r="CH110" s="1036"/>
      <c r="CI110" s="1036"/>
      <c r="CJ110" s="1036"/>
      <c r="CK110" s="1037" t="s">
        <v>436</v>
      </c>
      <c r="CL110" s="1038"/>
      <c r="CM110" s="1017" t="s">
        <v>437</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412</v>
      </c>
      <c r="DH110" s="1021"/>
      <c r="DI110" s="1021"/>
      <c r="DJ110" s="1021"/>
      <c r="DK110" s="1021"/>
      <c r="DL110" s="1021" t="s">
        <v>438</v>
      </c>
      <c r="DM110" s="1021"/>
      <c r="DN110" s="1021"/>
      <c r="DO110" s="1021"/>
      <c r="DP110" s="1021"/>
      <c r="DQ110" s="1021" t="s">
        <v>412</v>
      </c>
      <c r="DR110" s="1021"/>
      <c r="DS110" s="1021"/>
      <c r="DT110" s="1021"/>
      <c r="DU110" s="1021"/>
      <c r="DV110" s="1022" t="s">
        <v>412</v>
      </c>
      <c r="DW110" s="1022"/>
      <c r="DX110" s="1022"/>
      <c r="DY110" s="1022"/>
      <c r="DZ110" s="1023"/>
    </row>
    <row r="111" spans="1:131" s="247" customFormat="1" ht="26.25" customHeight="1" x14ac:dyDescent="0.15">
      <c r="A111" s="1024" t="s">
        <v>439</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128</v>
      </c>
      <c r="AB111" s="1028"/>
      <c r="AC111" s="1028"/>
      <c r="AD111" s="1028"/>
      <c r="AE111" s="1029"/>
      <c r="AF111" s="1030" t="s">
        <v>438</v>
      </c>
      <c r="AG111" s="1028"/>
      <c r="AH111" s="1028"/>
      <c r="AI111" s="1028"/>
      <c r="AJ111" s="1029"/>
      <c r="AK111" s="1030" t="s">
        <v>128</v>
      </c>
      <c r="AL111" s="1028"/>
      <c r="AM111" s="1028"/>
      <c r="AN111" s="1028"/>
      <c r="AO111" s="1029"/>
      <c r="AP111" s="1031" t="s">
        <v>412</v>
      </c>
      <c r="AQ111" s="1032"/>
      <c r="AR111" s="1032"/>
      <c r="AS111" s="1032"/>
      <c r="AT111" s="1033"/>
      <c r="AU111" s="994"/>
      <c r="AV111" s="995"/>
      <c r="AW111" s="995"/>
      <c r="AX111" s="995"/>
      <c r="AY111" s="995"/>
      <c r="AZ111" s="1043" t="s">
        <v>440</v>
      </c>
      <c r="BA111" s="1044"/>
      <c r="BB111" s="1044"/>
      <c r="BC111" s="1044"/>
      <c r="BD111" s="1044"/>
      <c r="BE111" s="1044"/>
      <c r="BF111" s="1044"/>
      <c r="BG111" s="1044"/>
      <c r="BH111" s="1044"/>
      <c r="BI111" s="1044"/>
      <c r="BJ111" s="1044"/>
      <c r="BK111" s="1044"/>
      <c r="BL111" s="1044"/>
      <c r="BM111" s="1044"/>
      <c r="BN111" s="1044"/>
      <c r="BO111" s="1044"/>
      <c r="BP111" s="1045"/>
      <c r="BQ111" s="1013" t="s">
        <v>128</v>
      </c>
      <c r="BR111" s="1014"/>
      <c r="BS111" s="1014"/>
      <c r="BT111" s="1014"/>
      <c r="BU111" s="1014"/>
      <c r="BV111" s="1014" t="s">
        <v>438</v>
      </c>
      <c r="BW111" s="1014"/>
      <c r="BX111" s="1014"/>
      <c r="BY111" s="1014"/>
      <c r="BZ111" s="1014"/>
      <c r="CA111" s="1014" t="s">
        <v>128</v>
      </c>
      <c r="CB111" s="1014"/>
      <c r="CC111" s="1014"/>
      <c r="CD111" s="1014"/>
      <c r="CE111" s="1014"/>
      <c r="CF111" s="1008" t="s">
        <v>438</v>
      </c>
      <c r="CG111" s="1009"/>
      <c r="CH111" s="1009"/>
      <c r="CI111" s="1009"/>
      <c r="CJ111" s="1009"/>
      <c r="CK111" s="1039"/>
      <c r="CL111" s="1040"/>
      <c r="CM111" s="1010" t="s">
        <v>441</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128</v>
      </c>
      <c r="DH111" s="1014"/>
      <c r="DI111" s="1014"/>
      <c r="DJ111" s="1014"/>
      <c r="DK111" s="1014"/>
      <c r="DL111" s="1014" t="s">
        <v>438</v>
      </c>
      <c r="DM111" s="1014"/>
      <c r="DN111" s="1014"/>
      <c r="DO111" s="1014"/>
      <c r="DP111" s="1014"/>
      <c r="DQ111" s="1014" t="s">
        <v>412</v>
      </c>
      <c r="DR111" s="1014"/>
      <c r="DS111" s="1014"/>
      <c r="DT111" s="1014"/>
      <c r="DU111" s="1014"/>
      <c r="DV111" s="1015" t="s">
        <v>442</v>
      </c>
      <c r="DW111" s="1015"/>
      <c r="DX111" s="1015"/>
      <c r="DY111" s="1015"/>
      <c r="DZ111" s="1016"/>
    </row>
    <row r="112" spans="1:131" s="247" customFormat="1" ht="26.25" customHeight="1" x14ac:dyDescent="0.15">
      <c r="A112" s="1046" t="s">
        <v>443</v>
      </c>
      <c r="B112" s="1047"/>
      <c r="C112" s="1044" t="s">
        <v>444</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438</v>
      </c>
      <c r="AB112" s="1053"/>
      <c r="AC112" s="1053"/>
      <c r="AD112" s="1053"/>
      <c r="AE112" s="1054"/>
      <c r="AF112" s="1055" t="s">
        <v>442</v>
      </c>
      <c r="AG112" s="1053"/>
      <c r="AH112" s="1053"/>
      <c r="AI112" s="1053"/>
      <c r="AJ112" s="1054"/>
      <c r="AK112" s="1055" t="s">
        <v>412</v>
      </c>
      <c r="AL112" s="1053"/>
      <c r="AM112" s="1053"/>
      <c r="AN112" s="1053"/>
      <c r="AO112" s="1054"/>
      <c r="AP112" s="1056" t="s">
        <v>412</v>
      </c>
      <c r="AQ112" s="1057"/>
      <c r="AR112" s="1057"/>
      <c r="AS112" s="1057"/>
      <c r="AT112" s="1058"/>
      <c r="AU112" s="994"/>
      <c r="AV112" s="995"/>
      <c r="AW112" s="995"/>
      <c r="AX112" s="995"/>
      <c r="AY112" s="995"/>
      <c r="AZ112" s="1043" t="s">
        <v>445</v>
      </c>
      <c r="BA112" s="1044"/>
      <c r="BB112" s="1044"/>
      <c r="BC112" s="1044"/>
      <c r="BD112" s="1044"/>
      <c r="BE112" s="1044"/>
      <c r="BF112" s="1044"/>
      <c r="BG112" s="1044"/>
      <c r="BH112" s="1044"/>
      <c r="BI112" s="1044"/>
      <c r="BJ112" s="1044"/>
      <c r="BK112" s="1044"/>
      <c r="BL112" s="1044"/>
      <c r="BM112" s="1044"/>
      <c r="BN112" s="1044"/>
      <c r="BO112" s="1044"/>
      <c r="BP112" s="1045"/>
      <c r="BQ112" s="1013">
        <v>143893</v>
      </c>
      <c r="BR112" s="1014"/>
      <c r="BS112" s="1014"/>
      <c r="BT112" s="1014"/>
      <c r="BU112" s="1014"/>
      <c r="BV112" s="1014">
        <v>145948</v>
      </c>
      <c r="BW112" s="1014"/>
      <c r="BX112" s="1014"/>
      <c r="BY112" s="1014"/>
      <c r="BZ112" s="1014"/>
      <c r="CA112" s="1014">
        <v>157735</v>
      </c>
      <c r="CB112" s="1014"/>
      <c r="CC112" s="1014"/>
      <c r="CD112" s="1014"/>
      <c r="CE112" s="1014"/>
      <c r="CF112" s="1008">
        <v>28.8</v>
      </c>
      <c r="CG112" s="1009"/>
      <c r="CH112" s="1009"/>
      <c r="CI112" s="1009"/>
      <c r="CJ112" s="1009"/>
      <c r="CK112" s="1039"/>
      <c r="CL112" s="1040"/>
      <c r="CM112" s="1010" t="s">
        <v>446</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412</v>
      </c>
      <c r="DH112" s="1014"/>
      <c r="DI112" s="1014"/>
      <c r="DJ112" s="1014"/>
      <c r="DK112" s="1014"/>
      <c r="DL112" s="1014" t="s">
        <v>412</v>
      </c>
      <c r="DM112" s="1014"/>
      <c r="DN112" s="1014"/>
      <c r="DO112" s="1014"/>
      <c r="DP112" s="1014"/>
      <c r="DQ112" s="1014" t="s">
        <v>128</v>
      </c>
      <c r="DR112" s="1014"/>
      <c r="DS112" s="1014"/>
      <c r="DT112" s="1014"/>
      <c r="DU112" s="1014"/>
      <c r="DV112" s="1015" t="s">
        <v>412</v>
      </c>
      <c r="DW112" s="1015"/>
      <c r="DX112" s="1015"/>
      <c r="DY112" s="1015"/>
      <c r="DZ112" s="1016"/>
    </row>
    <row r="113" spans="1:130" s="247" customFormat="1" ht="26.25" customHeight="1" x14ac:dyDescent="0.15">
      <c r="A113" s="1048"/>
      <c r="B113" s="1049"/>
      <c r="C113" s="1044" t="s">
        <v>447</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13190</v>
      </c>
      <c r="AB113" s="1028"/>
      <c r="AC113" s="1028"/>
      <c r="AD113" s="1028"/>
      <c r="AE113" s="1029"/>
      <c r="AF113" s="1030">
        <v>8760</v>
      </c>
      <c r="AG113" s="1028"/>
      <c r="AH113" s="1028"/>
      <c r="AI113" s="1028"/>
      <c r="AJ113" s="1029"/>
      <c r="AK113" s="1030">
        <v>10200</v>
      </c>
      <c r="AL113" s="1028"/>
      <c r="AM113" s="1028"/>
      <c r="AN113" s="1028"/>
      <c r="AO113" s="1029"/>
      <c r="AP113" s="1031">
        <v>1.9</v>
      </c>
      <c r="AQ113" s="1032"/>
      <c r="AR113" s="1032"/>
      <c r="AS113" s="1032"/>
      <c r="AT113" s="1033"/>
      <c r="AU113" s="994"/>
      <c r="AV113" s="995"/>
      <c r="AW113" s="995"/>
      <c r="AX113" s="995"/>
      <c r="AY113" s="995"/>
      <c r="AZ113" s="1043" t="s">
        <v>448</v>
      </c>
      <c r="BA113" s="1044"/>
      <c r="BB113" s="1044"/>
      <c r="BC113" s="1044"/>
      <c r="BD113" s="1044"/>
      <c r="BE113" s="1044"/>
      <c r="BF113" s="1044"/>
      <c r="BG113" s="1044"/>
      <c r="BH113" s="1044"/>
      <c r="BI113" s="1044"/>
      <c r="BJ113" s="1044"/>
      <c r="BK113" s="1044"/>
      <c r="BL113" s="1044"/>
      <c r="BM113" s="1044"/>
      <c r="BN113" s="1044"/>
      <c r="BO113" s="1044"/>
      <c r="BP113" s="1045"/>
      <c r="BQ113" s="1013">
        <v>224898</v>
      </c>
      <c r="BR113" s="1014"/>
      <c r="BS113" s="1014"/>
      <c r="BT113" s="1014"/>
      <c r="BU113" s="1014"/>
      <c r="BV113" s="1014">
        <v>210545</v>
      </c>
      <c r="BW113" s="1014"/>
      <c r="BX113" s="1014"/>
      <c r="BY113" s="1014"/>
      <c r="BZ113" s="1014"/>
      <c r="CA113" s="1014">
        <v>163636</v>
      </c>
      <c r="CB113" s="1014"/>
      <c r="CC113" s="1014"/>
      <c r="CD113" s="1014"/>
      <c r="CE113" s="1014"/>
      <c r="CF113" s="1008">
        <v>29.8</v>
      </c>
      <c r="CG113" s="1009"/>
      <c r="CH113" s="1009"/>
      <c r="CI113" s="1009"/>
      <c r="CJ113" s="1009"/>
      <c r="CK113" s="1039"/>
      <c r="CL113" s="1040"/>
      <c r="CM113" s="1010" t="s">
        <v>449</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128</v>
      </c>
      <c r="DH113" s="1053"/>
      <c r="DI113" s="1053"/>
      <c r="DJ113" s="1053"/>
      <c r="DK113" s="1054"/>
      <c r="DL113" s="1055" t="s">
        <v>128</v>
      </c>
      <c r="DM113" s="1053"/>
      <c r="DN113" s="1053"/>
      <c r="DO113" s="1053"/>
      <c r="DP113" s="1054"/>
      <c r="DQ113" s="1055" t="s">
        <v>438</v>
      </c>
      <c r="DR113" s="1053"/>
      <c r="DS113" s="1053"/>
      <c r="DT113" s="1053"/>
      <c r="DU113" s="1054"/>
      <c r="DV113" s="1056" t="s">
        <v>438</v>
      </c>
      <c r="DW113" s="1057"/>
      <c r="DX113" s="1057"/>
      <c r="DY113" s="1057"/>
      <c r="DZ113" s="1058"/>
    </row>
    <row r="114" spans="1:130" s="247" customFormat="1" ht="26.25" customHeight="1" x14ac:dyDescent="0.15">
      <c r="A114" s="1048"/>
      <c r="B114" s="1049"/>
      <c r="C114" s="1044" t="s">
        <v>450</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8861</v>
      </c>
      <c r="AB114" s="1053"/>
      <c r="AC114" s="1053"/>
      <c r="AD114" s="1053"/>
      <c r="AE114" s="1054"/>
      <c r="AF114" s="1055">
        <v>12382</v>
      </c>
      <c r="AG114" s="1053"/>
      <c r="AH114" s="1053"/>
      <c r="AI114" s="1053"/>
      <c r="AJ114" s="1054"/>
      <c r="AK114" s="1055">
        <v>12929</v>
      </c>
      <c r="AL114" s="1053"/>
      <c r="AM114" s="1053"/>
      <c r="AN114" s="1053"/>
      <c r="AO114" s="1054"/>
      <c r="AP114" s="1056">
        <v>2.4</v>
      </c>
      <c r="AQ114" s="1057"/>
      <c r="AR114" s="1057"/>
      <c r="AS114" s="1057"/>
      <c r="AT114" s="1058"/>
      <c r="AU114" s="994"/>
      <c r="AV114" s="995"/>
      <c r="AW114" s="995"/>
      <c r="AX114" s="995"/>
      <c r="AY114" s="995"/>
      <c r="AZ114" s="1043" t="s">
        <v>451</v>
      </c>
      <c r="BA114" s="1044"/>
      <c r="BB114" s="1044"/>
      <c r="BC114" s="1044"/>
      <c r="BD114" s="1044"/>
      <c r="BE114" s="1044"/>
      <c r="BF114" s="1044"/>
      <c r="BG114" s="1044"/>
      <c r="BH114" s="1044"/>
      <c r="BI114" s="1044"/>
      <c r="BJ114" s="1044"/>
      <c r="BK114" s="1044"/>
      <c r="BL114" s="1044"/>
      <c r="BM114" s="1044"/>
      <c r="BN114" s="1044"/>
      <c r="BO114" s="1044"/>
      <c r="BP114" s="1045"/>
      <c r="BQ114" s="1013">
        <v>280186</v>
      </c>
      <c r="BR114" s="1014"/>
      <c r="BS114" s="1014"/>
      <c r="BT114" s="1014"/>
      <c r="BU114" s="1014"/>
      <c r="BV114" s="1014">
        <v>284051</v>
      </c>
      <c r="BW114" s="1014"/>
      <c r="BX114" s="1014"/>
      <c r="BY114" s="1014"/>
      <c r="BZ114" s="1014"/>
      <c r="CA114" s="1014">
        <v>212495</v>
      </c>
      <c r="CB114" s="1014"/>
      <c r="CC114" s="1014"/>
      <c r="CD114" s="1014"/>
      <c r="CE114" s="1014"/>
      <c r="CF114" s="1008">
        <v>38.700000000000003</v>
      </c>
      <c r="CG114" s="1009"/>
      <c r="CH114" s="1009"/>
      <c r="CI114" s="1009"/>
      <c r="CJ114" s="1009"/>
      <c r="CK114" s="1039"/>
      <c r="CL114" s="1040"/>
      <c r="CM114" s="1010" t="s">
        <v>452</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438</v>
      </c>
      <c r="DH114" s="1053"/>
      <c r="DI114" s="1053"/>
      <c r="DJ114" s="1053"/>
      <c r="DK114" s="1054"/>
      <c r="DL114" s="1055" t="s">
        <v>438</v>
      </c>
      <c r="DM114" s="1053"/>
      <c r="DN114" s="1053"/>
      <c r="DO114" s="1053"/>
      <c r="DP114" s="1054"/>
      <c r="DQ114" s="1055" t="s">
        <v>438</v>
      </c>
      <c r="DR114" s="1053"/>
      <c r="DS114" s="1053"/>
      <c r="DT114" s="1053"/>
      <c r="DU114" s="1054"/>
      <c r="DV114" s="1056" t="s">
        <v>128</v>
      </c>
      <c r="DW114" s="1057"/>
      <c r="DX114" s="1057"/>
      <c r="DY114" s="1057"/>
      <c r="DZ114" s="1058"/>
    </row>
    <row r="115" spans="1:130" s="247" customFormat="1" ht="26.25" customHeight="1" x14ac:dyDescent="0.15">
      <c r="A115" s="1048"/>
      <c r="B115" s="1049"/>
      <c r="C115" s="1044" t="s">
        <v>453</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t="s">
        <v>442</v>
      </c>
      <c r="AB115" s="1028"/>
      <c r="AC115" s="1028"/>
      <c r="AD115" s="1028"/>
      <c r="AE115" s="1029"/>
      <c r="AF115" s="1030" t="s">
        <v>438</v>
      </c>
      <c r="AG115" s="1028"/>
      <c r="AH115" s="1028"/>
      <c r="AI115" s="1028"/>
      <c r="AJ115" s="1029"/>
      <c r="AK115" s="1030" t="s">
        <v>412</v>
      </c>
      <c r="AL115" s="1028"/>
      <c r="AM115" s="1028"/>
      <c r="AN115" s="1028"/>
      <c r="AO115" s="1029"/>
      <c r="AP115" s="1031" t="s">
        <v>438</v>
      </c>
      <c r="AQ115" s="1032"/>
      <c r="AR115" s="1032"/>
      <c r="AS115" s="1032"/>
      <c r="AT115" s="1033"/>
      <c r="AU115" s="994"/>
      <c r="AV115" s="995"/>
      <c r="AW115" s="995"/>
      <c r="AX115" s="995"/>
      <c r="AY115" s="995"/>
      <c r="AZ115" s="1043" t="s">
        <v>454</v>
      </c>
      <c r="BA115" s="1044"/>
      <c r="BB115" s="1044"/>
      <c r="BC115" s="1044"/>
      <c r="BD115" s="1044"/>
      <c r="BE115" s="1044"/>
      <c r="BF115" s="1044"/>
      <c r="BG115" s="1044"/>
      <c r="BH115" s="1044"/>
      <c r="BI115" s="1044"/>
      <c r="BJ115" s="1044"/>
      <c r="BK115" s="1044"/>
      <c r="BL115" s="1044"/>
      <c r="BM115" s="1044"/>
      <c r="BN115" s="1044"/>
      <c r="BO115" s="1044"/>
      <c r="BP115" s="1045"/>
      <c r="BQ115" s="1013" t="s">
        <v>438</v>
      </c>
      <c r="BR115" s="1014"/>
      <c r="BS115" s="1014"/>
      <c r="BT115" s="1014"/>
      <c r="BU115" s="1014"/>
      <c r="BV115" s="1014" t="s">
        <v>412</v>
      </c>
      <c r="BW115" s="1014"/>
      <c r="BX115" s="1014"/>
      <c r="BY115" s="1014"/>
      <c r="BZ115" s="1014"/>
      <c r="CA115" s="1014" t="s">
        <v>128</v>
      </c>
      <c r="CB115" s="1014"/>
      <c r="CC115" s="1014"/>
      <c r="CD115" s="1014"/>
      <c r="CE115" s="1014"/>
      <c r="CF115" s="1008" t="s">
        <v>438</v>
      </c>
      <c r="CG115" s="1009"/>
      <c r="CH115" s="1009"/>
      <c r="CI115" s="1009"/>
      <c r="CJ115" s="1009"/>
      <c r="CK115" s="1039"/>
      <c r="CL115" s="1040"/>
      <c r="CM115" s="1043" t="s">
        <v>455</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412</v>
      </c>
      <c r="DH115" s="1053"/>
      <c r="DI115" s="1053"/>
      <c r="DJ115" s="1053"/>
      <c r="DK115" s="1054"/>
      <c r="DL115" s="1055" t="s">
        <v>412</v>
      </c>
      <c r="DM115" s="1053"/>
      <c r="DN115" s="1053"/>
      <c r="DO115" s="1053"/>
      <c r="DP115" s="1054"/>
      <c r="DQ115" s="1055" t="s">
        <v>438</v>
      </c>
      <c r="DR115" s="1053"/>
      <c r="DS115" s="1053"/>
      <c r="DT115" s="1053"/>
      <c r="DU115" s="1054"/>
      <c r="DV115" s="1056" t="s">
        <v>128</v>
      </c>
      <c r="DW115" s="1057"/>
      <c r="DX115" s="1057"/>
      <c r="DY115" s="1057"/>
      <c r="DZ115" s="1058"/>
    </row>
    <row r="116" spans="1:130" s="247" customFormat="1" ht="26.25" customHeight="1" x14ac:dyDescent="0.15">
      <c r="A116" s="1050"/>
      <c r="B116" s="1051"/>
      <c r="C116" s="1059" t="s">
        <v>456</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t="s">
        <v>128</v>
      </c>
      <c r="AB116" s="1053"/>
      <c r="AC116" s="1053"/>
      <c r="AD116" s="1053"/>
      <c r="AE116" s="1054"/>
      <c r="AF116" s="1055" t="s">
        <v>412</v>
      </c>
      <c r="AG116" s="1053"/>
      <c r="AH116" s="1053"/>
      <c r="AI116" s="1053"/>
      <c r="AJ116" s="1054"/>
      <c r="AK116" s="1055" t="s">
        <v>438</v>
      </c>
      <c r="AL116" s="1053"/>
      <c r="AM116" s="1053"/>
      <c r="AN116" s="1053"/>
      <c r="AO116" s="1054"/>
      <c r="AP116" s="1056" t="s">
        <v>128</v>
      </c>
      <c r="AQ116" s="1057"/>
      <c r="AR116" s="1057"/>
      <c r="AS116" s="1057"/>
      <c r="AT116" s="1058"/>
      <c r="AU116" s="994"/>
      <c r="AV116" s="995"/>
      <c r="AW116" s="995"/>
      <c r="AX116" s="995"/>
      <c r="AY116" s="995"/>
      <c r="AZ116" s="1061" t="s">
        <v>457</v>
      </c>
      <c r="BA116" s="1062"/>
      <c r="BB116" s="1062"/>
      <c r="BC116" s="1062"/>
      <c r="BD116" s="1062"/>
      <c r="BE116" s="1062"/>
      <c r="BF116" s="1062"/>
      <c r="BG116" s="1062"/>
      <c r="BH116" s="1062"/>
      <c r="BI116" s="1062"/>
      <c r="BJ116" s="1062"/>
      <c r="BK116" s="1062"/>
      <c r="BL116" s="1062"/>
      <c r="BM116" s="1062"/>
      <c r="BN116" s="1062"/>
      <c r="BO116" s="1062"/>
      <c r="BP116" s="1063"/>
      <c r="BQ116" s="1013" t="s">
        <v>412</v>
      </c>
      <c r="BR116" s="1014"/>
      <c r="BS116" s="1014"/>
      <c r="BT116" s="1014"/>
      <c r="BU116" s="1014"/>
      <c r="BV116" s="1014" t="s">
        <v>412</v>
      </c>
      <c r="BW116" s="1014"/>
      <c r="BX116" s="1014"/>
      <c r="BY116" s="1014"/>
      <c r="BZ116" s="1014"/>
      <c r="CA116" s="1014" t="s">
        <v>438</v>
      </c>
      <c r="CB116" s="1014"/>
      <c r="CC116" s="1014"/>
      <c r="CD116" s="1014"/>
      <c r="CE116" s="1014"/>
      <c r="CF116" s="1008" t="s">
        <v>128</v>
      </c>
      <c r="CG116" s="1009"/>
      <c r="CH116" s="1009"/>
      <c r="CI116" s="1009"/>
      <c r="CJ116" s="1009"/>
      <c r="CK116" s="1039"/>
      <c r="CL116" s="1040"/>
      <c r="CM116" s="1010" t="s">
        <v>458</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412</v>
      </c>
      <c r="DH116" s="1053"/>
      <c r="DI116" s="1053"/>
      <c r="DJ116" s="1053"/>
      <c r="DK116" s="1054"/>
      <c r="DL116" s="1055" t="s">
        <v>128</v>
      </c>
      <c r="DM116" s="1053"/>
      <c r="DN116" s="1053"/>
      <c r="DO116" s="1053"/>
      <c r="DP116" s="1054"/>
      <c r="DQ116" s="1055" t="s">
        <v>438</v>
      </c>
      <c r="DR116" s="1053"/>
      <c r="DS116" s="1053"/>
      <c r="DT116" s="1053"/>
      <c r="DU116" s="1054"/>
      <c r="DV116" s="1056" t="s">
        <v>438</v>
      </c>
      <c r="DW116" s="1057"/>
      <c r="DX116" s="1057"/>
      <c r="DY116" s="1057"/>
      <c r="DZ116" s="1058"/>
    </row>
    <row r="117" spans="1:130" s="247" customFormat="1" ht="26.25" customHeight="1" x14ac:dyDescent="0.15">
      <c r="A117" s="998" t="s">
        <v>188</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459</v>
      </c>
      <c r="Z117" s="980"/>
      <c r="AA117" s="1070">
        <v>297714</v>
      </c>
      <c r="AB117" s="1071"/>
      <c r="AC117" s="1071"/>
      <c r="AD117" s="1071"/>
      <c r="AE117" s="1072"/>
      <c r="AF117" s="1073">
        <v>273288</v>
      </c>
      <c r="AG117" s="1071"/>
      <c r="AH117" s="1071"/>
      <c r="AI117" s="1071"/>
      <c r="AJ117" s="1072"/>
      <c r="AK117" s="1073">
        <v>305556</v>
      </c>
      <c r="AL117" s="1071"/>
      <c r="AM117" s="1071"/>
      <c r="AN117" s="1071"/>
      <c r="AO117" s="1072"/>
      <c r="AP117" s="1074"/>
      <c r="AQ117" s="1075"/>
      <c r="AR117" s="1075"/>
      <c r="AS117" s="1075"/>
      <c r="AT117" s="1076"/>
      <c r="AU117" s="994"/>
      <c r="AV117" s="995"/>
      <c r="AW117" s="995"/>
      <c r="AX117" s="995"/>
      <c r="AY117" s="995"/>
      <c r="AZ117" s="1061" t="s">
        <v>460</v>
      </c>
      <c r="BA117" s="1062"/>
      <c r="BB117" s="1062"/>
      <c r="BC117" s="1062"/>
      <c r="BD117" s="1062"/>
      <c r="BE117" s="1062"/>
      <c r="BF117" s="1062"/>
      <c r="BG117" s="1062"/>
      <c r="BH117" s="1062"/>
      <c r="BI117" s="1062"/>
      <c r="BJ117" s="1062"/>
      <c r="BK117" s="1062"/>
      <c r="BL117" s="1062"/>
      <c r="BM117" s="1062"/>
      <c r="BN117" s="1062"/>
      <c r="BO117" s="1062"/>
      <c r="BP117" s="1063"/>
      <c r="BQ117" s="1013" t="s">
        <v>128</v>
      </c>
      <c r="BR117" s="1014"/>
      <c r="BS117" s="1014"/>
      <c r="BT117" s="1014"/>
      <c r="BU117" s="1014"/>
      <c r="BV117" s="1014" t="s">
        <v>412</v>
      </c>
      <c r="BW117" s="1014"/>
      <c r="BX117" s="1014"/>
      <c r="BY117" s="1014"/>
      <c r="BZ117" s="1014"/>
      <c r="CA117" s="1014" t="s">
        <v>412</v>
      </c>
      <c r="CB117" s="1014"/>
      <c r="CC117" s="1014"/>
      <c r="CD117" s="1014"/>
      <c r="CE117" s="1014"/>
      <c r="CF117" s="1008" t="s">
        <v>128</v>
      </c>
      <c r="CG117" s="1009"/>
      <c r="CH117" s="1009"/>
      <c r="CI117" s="1009"/>
      <c r="CJ117" s="1009"/>
      <c r="CK117" s="1039"/>
      <c r="CL117" s="1040"/>
      <c r="CM117" s="1010" t="s">
        <v>461</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412</v>
      </c>
      <c r="DH117" s="1053"/>
      <c r="DI117" s="1053"/>
      <c r="DJ117" s="1053"/>
      <c r="DK117" s="1054"/>
      <c r="DL117" s="1055" t="s">
        <v>128</v>
      </c>
      <c r="DM117" s="1053"/>
      <c r="DN117" s="1053"/>
      <c r="DO117" s="1053"/>
      <c r="DP117" s="1054"/>
      <c r="DQ117" s="1055" t="s">
        <v>412</v>
      </c>
      <c r="DR117" s="1053"/>
      <c r="DS117" s="1053"/>
      <c r="DT117" s="1053"/>
      <c r="DU117" s="1054"/>
      <c r="DV117" s="1056" t="s">
        <v>412</v>
      </c>
      <c r="DW117" s="1057"/>
      <c r="DX117" s="1057"/>
      <c r="DY117" s="1057"/>
      <c r="DZ117" s="1058"/>
    </row>
    <row r="118" spans="1:130" s="247" customFormat="1" ht="26.25" customHeight="1" x14ac:dyDescent="0.15">
      <c r="A118" s="998" t="s">
        <v>433</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431</v>
      </c>
      <c r="AB118" s="979"/>
      <c r="AC118" s="979"/>
      <c r="AD118" s="979"/>
      <c r="AE118" s="980"/>
      <c r="AF118" s="978" t="s">
        <v>310</v>
      </c>
      <c r="AG118" s="979"/>
      <c r="AH118" s="979"/>
      <c r="AI118" s="979"/>
      <c r="AJ118" s="980"/>
      <c r="AK118" s="978" t="s">
        <v>309</v>
      </c>
      <c r="AL118" s="979"/>
      <c r="AM118" s="979"/>
      <c r="AN118" s="979"/>
      <c r="AO118" s="980"/>
      <c r="AP118" s="1065" t="s">
        <v>432</v>
      </c>
      <c r="AQ118" s="1066"/>
      <c r="AR118" s="1066"/>
      <c r="AS118" s="1066"/>
      <c r="AT118" s="1067"/>
      <c r="AU118" s="994"/>
      <c r="AV118" s="995"/>
      <c r="AW118" s="995"/>
      <c r="AX118" s="995"/>
      <c r="AY118" s="995"/>
      <c r="AZ118" s="1068" t="s">
        <v>462</v>
      </c>
      <c r="BA118" s="1059"/>
      <c r="BB118" s="1059"/>
      <c r="BC118" s="1059"/>
      <c r="BD118" s="1059"/>
      <c r="BE118" s="1059"/>
      <c r="BF118" s="1059"/>
      <c r="BG118" s="1059"/>
      <c r="BH118" s="1059"/>
      <c r="BI118" s="1059"/>
      <c r="BJ118" s="1059"/>
      <c r="BK118" s="1059"/>
      <c r="BL118" s="1059"/>
      <c r="BM118" s="1059"/>
      <c r="BN118" s="1059"/>
      <c r="BO118" s="1059"/>
      <c r="BP118" s="1060"/>
      <c r="BQ118" s="1091" t="s">
        <v>442</v>
      </c>
      <c r="BR118" s="1092"/>
      <c r="BS118" s="1092"/>
      <c r="BT118" s="1092"/>
      <c r="BU118" s="1092"/>
      <c r="BV118" s="1092" t="s">
        <v>442</v>
      </c>
      <c r="BW118" s="1092"/>
      <c r="BX118" s="1092"/>
      <c r="BY118" s="1092"/>
      <c r="BZ118" s="1092"/>
      <c r="CA118" s="1092" t="s">
        <v>442</v>
      </c>
      <c r="CB118" s="1092"/>
      <c r="CC118" s="1092"/>
      <c r="CD118" s="1092"/>
      <c r="CE118" s="1092"/>
      <c r="CF118" s="1008" t="s">
        <v>442</v>
      </c>
      <c r="CG118" s="1009"/>
      <c r="CH118" s="1009"/>
      <c r="CI118" s="1009"/>
      <c r="CJ118" s="1009"/>
      <c r="CK118" s="1039"/>
      <c r="CL118" s="1040"/>
      <c r="CM118" s="1010" t="s">
        <v>463</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442</v>
      </c>
      <c r="DH118" s="1053"/>
      <c r="DI118" s="1053"/>
      <c r="DJ118" s="1053"/>
      <c r="DK118" s="1054"/>
      <c r="DL118" s="1055" t="s">
        <v>442</v>
      </c>
      <c r="DM118" s="1053"/>
      <c r="DN118" s="1053"/>
      <c r="DO118" s="1053"/>
      <c r="DP118" s="1054"/>
      <c r="DQ118" s="1055" t="s">
        <v>442</v>
      </c>
      <c r="DR118" s="1053"/>
      <c r="DS118" s="1053"/>
      <c r="DT118" s="1053"/>
      <c r="DU118" s="1054"/>
      <c r="DV118" s="1056" t="s">
        <v>442</v>
      </c>
      <c r="DW118" s="1057"/>
      <c r="DX118" s="1057"/>
      <c r="DY118" s="1057"/>
      <c r="DZ118" s="1058"/>
    </row>
    <row r="119" spans="1:130" s="247" customFormat="1" ht="26.25" customHeight="1" x14ac:dyDescent="0.15">
      <c r="A119" s="1152" t="s">
        <v>436</v>
      </c>
      <c r="B119" s="1038"/>
      <c r="C119" s="1017" t="s">
        <v>437</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442</v>
      </c>
      <c r="AB119" s="986"/>
      <c r="AC119" s="986"/>
      <c r="AD119" s="986"/>
      <c r="AE119" s="987"/>
      <c r="AF119" s="988" t="s">
        <v>442</v>
      </c>
      <c r="AG119" s="986"/>
      <c r="AH119" s="986"/>
      <c r="AI119" s="986"/>
      <c r="AJ119" s="987"/>
      <c r="AK119" s="988" t="s">
        <v>442</v>
      </c>
      <c r="AL119" s="986"/>
      <c r="AM119" s="986"/>
      <c r="AN119" s="986"/>
      <c r="AO119" s="987"/>
      <c r="AP119" s="989" t="s">
        <v>442</v>
      </c>
      <c r="AQ119" s="990"/>
      <c r="AR119" s="990"/>
      <c r="AS119" s="990"/>
      <c r="AT119" s="991"/>
      <c r="AU119" s="996"/>
      <c r="AV119" s="997"/>
      <c r="AW119" s="997"/>
      <c r="AX119" s="997"/>
      <c r="AY119" s="997"/>
      <c r="AZ119" s="278" t="s">
        <v>188</v>
      </c>
      <c r="BA119" s="278"/>
      <c r="BB119" s="278"/>
      <c r="BC119" s="278"/>
      <c r="BD119" s="278"/>
      <c r="BE119" s="278"/>
      <c r="BF119" s="278"/>
      <c r="BG119" s="278"/>
      <c r="BH119" s="278"/>
      <c r="BI119" s="278"/>
      <c r="BJ119" s="278"/>
      <c r="BK119" s="278"/>
      <c r="BL119" s="278"/>
      <c r="BM119" s="278"/>
      <c r="BN119" s="278"/>
      <c r="BO119" s="1069" t="s">
        <v>464</v>
      </c>
      <c r="BP119" s="1100"/>
      <c r="BQ119" s="1091">
        <v>3016886</v>
      </c>
      <c r="BR119" s="1092"/>
      <c r="BS119" s="1092"/>
      <c r="BT119" s="1092"/>
      <c r="BU119" s="1092"/>
      <c r="BV119" s="1092">
        <v>2957655</v>
      </c>
      <c r="BW119" s="1092"/>
      <c r="BX119" s="1092"/>
      <c r="BY119" s="1092"/>
      <c r="BZ119" s="1092"/>
      <c r="CA119" s="1092">
        <v>2726449</v>
      </c>
      <c r="CB119" s="1092"/>
      <c r="CC119" s="1092"/>
      <c r="CD119" s="1092"/>
      <c r="CE119" s="1092"/>
      <c r="CF119" s="1093"/>
      <c r="CG119" s="1094"/>
      <c r="CH119" s="1094"/>
      <c r="CI119" s="1094"/>
      <c r="CJ119" s="1095"/>
      <c r="CK119" s="1041"/>
      <c r="CL119" s="1042"/>
      <c r="CM119" s="1096" t="s">
        <v>465</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t="s">
        <v>412</v>
      </c>
      <c r="DH119" s="1078"/>
      <c r="DI119" s="1078"/>
      <c r="DJ119" s="1078"/>
      <c r="DK119" s="1079"/>
      <c r="DL119" s="1077" t="s">
        <v>128</v>
      </c>
      <c r="DM119" s="1078"/>
      <c r="DN119" s="1078"/>
      <c r="DO119" s="1078"/>
      <c r="DP119" s="1079"/>
      <c r="DQ119" s="1077" t="s">
        <v>412</v>
      </c>
      <c r="DR119" s="1078"/>
      <c r="DS119" s="1078"/>
      <c r="DT119" s="1078"/>
      <c r="DU119" s="1079"/>
      <c r="DV119" s="1080" t="s">
        <v>128</v>
      </c>
      <c r="DW119" s="1081"/>
      <c r="DX119" s="1081"/>
      <c r="DY119" s="1081"/>
      <c r="DZ119" s="1082"/>
    </row>
    <row r="120" spans="1:130" s="247" customFormat="1" ht="26.25" customHeight="1" x14ac:dyDescent="0.15">
      <c r="A120" s="1153"/>
      <c r="B120" s="1040"/>
      <c r="C120" s="1010" t="s">
        <v>441</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412</v>
      </c>
      <c r="AB120" s="1053"/>
      <c r="AC120" s="1053"/>
      <c r="AD120" s="1053"/>
      <c r="AE120" s="1054"/>
      <c r="AF120" s="1055" t="s">
        <v>412</v>
      </c>
      <c r="AG120" s="1053"/>
      <c r="AH120" s="1053"/>
      <c r="AI120" s="1053"/>
      <c r="AJ120" s="1054"/>
      <c r="AK120" s="1055" t="s">
        <v>128</v>
      </c>
      <c r="AL120" s="1053"/>
      <c r="AM120" s="1053"/>
      <c r="AN120" s="1053"/>
      <c r="AO120" s="1054"/>
      <c r="AP120" s="1056" t="s">
        <v>412</v>
      </c>
      <c r="AQ120" s="1057"/>
      <c r="AR120" s="1057"/>
      <c r="AS120" s="1057"/>
      <c r="AT120" s="1058"/>
      <c r="AU120" s="1083" t="s">
        <v>466</v>
      </c>
      <c r="AV120" s="1084"/>
      <c r="AW120" s="1084"/>
      <c r="AX120" s="1084"/>
      <c r="AY120" s="1085"/>
      <c r="AZ120" s="1034" t="s">
        <v>467</v>
      </c>
      <c r="BA120" s="983"/>
      <c r="BB120" s="983"/>
      <c r="BC120" s="983"/>
      <c r="BD120" s="983"/>
      <c r="BE120" s="983"/>
      <c r="BF120" s="983"/>
      <c r="BG120" s="983"/>
      <c r="BH120" s="983"/>
      <c r="BI120" s="983"/>
      <c r="BJ120" s="983"/>
      <c r="BK120" s="983"/>
      <c r="BL120" s="983"/>
      <c r="BM120" s="983"/>
      <c r="BN120" s="983"/>
      <c r="BO120" s="983"/>
      <c r="BP120" s="984"/>
      <c r="BQ120" s="1020">
        <v>1036642</v>
      </c>
      <c r="BR120" s="1021"/>
      <c r="BS120" s="1021"/>
      <c r="BT120" s="1021"/>
      <c r="BU120" s="1021"/>
      <c r="BV120" s="1021">
        <v>916650</v>
      </c>
      <c r="BW120" s="1021"/>
      <c r="BX120" s="1021"/>
      <c r="BY120" s="1021"/>
      <c r="BZ120" s="1021"/>
      <c r="CA120" s="1021">
        <v>886657</v>
      </c>
      <c r="CB120" s="1021"/>
      <c r="CC120" s="1021"/>
      <c r="CD120" s="1021"/>
      <c r="CE120" s="1021"/>
      <c r="CF120" s="1035">
        <v>161.69999999999999</v>
      </c>
      <c r="CG120" s="1036"/>
      <c r="CH120" s="1036"/>
      <c r="CI120" s="1036"/>
      <c r="CJ120" s="1036"/>
      <c r="CK120" s="1101" t="s">
        <v>468</v>
      </c>
      <c r="CL120" s="1102"/>
      <c r="CM120" s="1102"/>
      <c r="CN120" s="1102"/>
      <c r="CO120" s="1103"/>
      <c r="CP120" s="1109" t="s">
        <v>409</v>
      </c>
      <c r="CQ120" s="1110"/>
      <c r="CR120" s="1110"/>
      <c r="CS120" s="1110"/>
      <c r="CT120" s="1110"/>
      <c r="CU120" s="1110"/>
      <c r="CV120" s="1110"/>
      <c r="CW120" s="1110"/>
      <c r="CX120" s="1110"/>
      <c r="CY120" s="1110"/>
      <c r="CZ120" s="1110"/>
      <c r="DA120" s="1110"/>
      <c r="DB120" s="1110"/>
      <c r="DC120" s="1110"/>
      <c r="DD120" s="1110"/>
      <c r="DE120" s="1110"/>
      <c r="DF120" s="1111"/>
      <c r="DG120" s="1020">
        <v>142621</v>
      </c>
      <c r="DH120" s="1021"/>
      <c r="DI120" s="1021"/>
      <c r="DJ120" s="1021"/>
      <c r="DK120" s="1021"/>
      <c r="DL120" s="1021">
        <v>144868</v>
      </c>
      <c r="DM120" s="1021"/>
      <c r="DN120" s="1021"/>
      <c r="DO120" s="1021"/>
      <c r="DP120" s="1021"/>
      <c r="DQ120" s="1021">
        <v>157735</v>
      </c>
      <c r="DR120" s="1021"/>
      <c r="DS120" s="1021"/>
      <c r="DT120" s="1021"/>
      <c r="DU120" s="1021"/>
      <c r="DV120" s="1022">
        <v>28.8</v>
      </c>
      <c r="DW120" s="1022"/>
      <c r="DX120" s="1022"/>
      <c r="DY120" s="1022"/>
      <c r="DZ120" s="1023"/>
    </row>
    <row r="121" spans="1:130" s="247" customFormat="1" ht="26.25" customHeight="1" x14ac:dyDescent="0.15">
      <c r="A121" s="1153"/>
      <c r="B121" s="1040"/>
      <c r="C121" s="1061" t="s">
        <v>469</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412</v>
      </c>
      <c r="AB121" s="1053"/>
      <c r="AC121" s="1053"/>
      <c r="AD121" s="1053"/>
      <c r="AE121" s="1054"/>
      <c r="AF121" s="1055" t="s">
        <v>128</v>
      </c>
      <c r="AG121" s="1053"/>
      <c r="AH121" s="1053"/>
      <c r="AI121" s="1053"/>
      <c r="AJ121" s="1054"/>
      <c r="AK121" s="1055" t="s">
        <v>128</v>
      </c>
      <c r="AL121" s="1053"/>
      <c r="AM121" s="1053"/>
      <c r="AN121" s="1053"/>
      <c r="AO121" s="1054"/>
      <c r="AP121" s="1056" t="s">
        <v>128</v>
      </c>
      <c r="AQ121" s="1057"/>
      <c r="AR121" s="1057"/>
      <c r="AS121" s="1057"/>
      <c r="AT121" s="1058"/>
      <c r="AU121" s="1086"/>
      <c r="AV121" s="1087"/>
      <c r="AW121" s="1087"/>
      <c r="AX121" s="1087"/>
      <c r="AY121" s="1088"/>
      <c r="AZ121" s="1043" t="s">
        <v>470</v>
      </c>
      <c r="BA121" s="1044"/>
      <c r="BB121" s="1044"/>
      <c r="BC121" s="1044"/>
      <c r="BD121" s="1044"/>
      <c r="BE121" s="1044"/>
      <c r="BF121" s="1044"/>
      <c r="BG121" s="1044"/>
      <c r="BH121" s="1044"/>
      <c r="BI121" s="1044"/>
      <c r="BJ121" s="1044"/>
      <c r="BK121" s="1044"/>
      <c r="BL121" s="1044"/>
      <c r="BM121" s="1044"/>
      <c r="BN121" s="1044"/>
      <c r="BO121" s="1044"/>
      <c r="BP121" s="1045"/>
      <c r="BQ121" s="1013">
        <v>21743</v>
      </c>
      <c r="BR121" s="1014"/>
      <c r="BS121" s="1014"/>
      <c r="BT121" s="1014"/>
      <c r="BU121" s="1014"/>
      <c r="BV121" s="1014">
        <v>13154</v>
      </c>
      <c r="BW121" s="1014"/>
      <c r="BX121" s="1014"/>
      <c r="BY121" s="1014"/>
      <c r="BZ121" s="1014"/>
      <c r="CA121" s="1014">
        <v>6126</v>
      </c>
      <c r="CB121" s="1014"/>
      <c r="CC121" s="1014"/>
      <c r="CD121" s="1014"/>
      <c r="CE121" s="1014"/>
      <c r="CF121" s="1008">
        <v>1.1000000000000001</v>
      </c>
      <c r="CG121" s="1009"/>
      <c r="CH121" s="1009"/>
      <c r="CI121" s="1009"/>
      <c r="CJ121" s="1009"/>
      <c r="CK121" s="1104"/>
      <c r="CL121" s="1105"/>
      <c r="CM121" s="1105"/>
      <c r="CN121" s="1105"/>
      <c r="CO121" s="1106"/>
      <c r="CP121" s="1114" t="s">
        <v>411</v>
      </c>
      <c r="CQ121" s="1115"/>
      <c r="CR121" s="1115"/>
      <c r="CS121" s="1115"/>
      <c r="CT121" s="1115"/>
      <c r="CU121" s="1115"/>
      <c r="CV121" s="1115"/>
      <c r="CW121" s="1115"/>
      <c r="CX121" s="1115"/>
      <c r="CY121" s="1115"/>
      <c r="CZ121" s="1115"/>
      <c r="DA121" s="1115"/>
      <c r="DB121" s="1115"/>
      <c r="DC121" s="1115"/>
      <c r="DD121" s="1115"/>
      <c r="DE121" s="1115"/>
      <c r="DF121" s="1116"/>
      <c r="DG121" s="1013" t="s">
        <v>412</v>
      </c>
      <c r="DH121" s="1014"/>
      <c r="DI121" s="1014"/>
      <c r="DJ121" s="1014"/>
      <c r="DK121" s="1014"/>
      <c r="DL121" s="1014" t="s">
        <v>128</v>
      </c>
      <c r="DM121" s="1014"/>
      <c r="DN121" s="1014"/>
      <c r="DO121" s="1014"/>
      <c r="DP121" s="1014"/>
      <c r="DQ121" s="1014" t="s">
        <v>412</v>
      </c>
      <c r="DR121" s="1014"/>
      <c r="DS121" s="1014"/>
      <c r="DT121" s="1014"/>
      <c r="DU121" s="1014"/>
      <c r="DV121" s="1015" t="s">
        <v>128</v>
      </c>
      <c r="DW121" s="1015"/>
      <c r="DX121" s="1015"/>
      <c r="DY121" s="1015"/>
      <c r="DZ121" s="1016"/>
    </row>
    <row r="122" spans="1:130" s="247" customFormat="1" ht="26.25" customHeight="1" x14ac:dyDescent="0.15">
      <c r="A122" s="1153"/>
      <c r="B122" s="1040"/>
      <c r="C122" s="1010" t="s">
        <v>452</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128</v>
      </c>
      <c r="AB122" s="1053"/>
      <c r="AC122" s="1053"/>
      <c r="AD122" s="1053"/>
      <c r="AE122" s="1054"/>
      <c r="AF122" s="1055" t="s">
        <v>412</v>
      </c>
      <c r="AG122" s="1053"/>
      <c r="AH122" s="1053"/>
      <c r="AI122" s="1053"/>
      <c r="AJ122" s="1054"/>
      <c r="AK122" s="1055" t="s">
        <v>412</v>
      </c>
      <c r="AL122" s="1053"/>
      <c r="AM122" s="1053"/>
      <c r="AN122" s="1053"/>
      <c r="AO122" s="1054"/>
      <c r="AP122" s="1056" t="s">
        <v>128</v>
      </c>
      <c r="AQ122" s="1057"/>
      <c r="AR122" s="1057"/>
      <c r="AS122" s="1057"/>
      <c r="AT122" s="1058"/>
      <c r="AU122" s="1086"/>
      <c r="AV122" s="1087"/>
      <c r="AW122" s="1087"/>
      <c r="AX122" s="1087"/>
      <c r="AY122" s="1088"/>
      <c r="AZ122" s="1068" t="s">
        <v>471</v>
      </c>
      <c r="BA122" s="1059"/>
      <c r="BB122" s="1059"/>
      <c r="BC122" s="1059"/>
      <c r="BD122" s="1059"/>
      <c r="BE122" s="1059"/>
      <c r="BF122" s="1059"/>
      <c r="BG122" s="1059"/>
      <c r="BH122" s="1059"/>
      <c r="BI122" s="1059"/>
      <c r="BJ122" s="1059"/>
      <c r="BK122" s="1059"/>
      <c r="BL122" s="1059"/>
      <c r="BM122" s="1059"/>
      <c r="BN122" s="1059"/>
      <c r="BO122" s="1059"/>
      <c r="BP122" s="1060"/>
      <c r="BQ122" s="1091">
        <v>1971875</v>
      </c>
      <c r="BR122" s="1092"/>
      <c r="BS122" s="1092"/>
      <c r="BT122" s="1092"/>
      <c r="BU122" s="1092"/>
      <c r="BV122" s="1092">
        <v>1916384</v>
      </c>
      <c r="BW122" s="1092"/>
      <c r="BX122" s="1092"/>
      <c r="BY122" s="1092"/>
      <c r="BZ122" s="1092"/>
      <c r="CA122" s="1092">
        <v>1767122</v>
      </c>
      <c r="CB122" s="1092"/>
      <c r="CC122" s="1092"/>
      <c r="CD122" s="1092"/>
      <c r="CE122" s="1092"/>
      <c r="CF122" s="1112">
        <v>322.2</v>
      </c>
      <c r="CG122" s="1113"/>
      <c r="CH122" s="1113"/>
      <c r="CI122" s="1113"/>
      <c r="CJ122" s="1113"/>
      <c r="CK122" s="1104"/>
      <c r="CL122" s="1105"/>
      <c r="CM122" s="1105"/>
      <c r="CN122" s="1105"/>
      <c r="CO122" s="1106"/>
      <c r="CP122" s="1114" t="s">
        <v>472</v>
      </c>
      <c r="CQ122" s="1115"/>
      <c r="CR122" s="1115"/>
      <c r="CS122" s="1115"/>
      <c r="CT122" s="1115"/>
      <c r="CU122" s="1115"/>
      <c r="CV122" s="1115"/>
      <c r="CW122" s="1115"/>
      <c r="CX122" s="1115"/>
      <c r="CY122" s="1115"/>
      <c r="CZ122" s="1115"/>
      <c r="DA122" s="1115"/>
      <c r="DB122" s="1115"/>
      <c r="DC122" s="1115"/>
      <c r="DD122" s="1115"/>
      <c r="DE122" s="1115"/>
      <c r="DF122" s="1116"/>
      <c r="DG122" s="1013" t="s">
        <v>412</v>
      </c>
      <c r="DH122" s="1014"/>
      <c r="DI122" s="1014"/>
      <c r="DJ122" s="1014"/>
      <c r="DK122" s="1014"/>
      <c r="DL122" s="1014" t="s">
        <v>412</v>
      </c>
      <c r="DM122" s="1014"/>
      <c r="DN122" s="1014"/>
      <c r="DO122" s="1014"/>
      <c r="DP122" s="1014"/>
      <c r="DQ122" s="1014" t="s">
        <v>128</v>
      </c>
      <c r="DR122" s="1014"/>
      <c r="DS122" s="1014"/>
      <c r="DT122" s="1014"/>
      <c r="DU122" s="1014"/>
      <c r="DV122" s="1015" t="s">
        <v>128</v>
      </c>
      <c r="DW122" s="1015"/>
      <c r="DX122" s="1015"/>
      <c r="DY122" s="1015"/>
      <c r="DZ122" s="1016"/>
    </row>
    <row r="123" spans="1:130" s="247" customFormat="1" ht="26.25" customHeight="1" x14ac:dyDescent="0.15">
      <c r="A123" s="1153"/>
      <c r="B123" s="1040"/>
      <c r="C123" s="1010" t="s">
        <v>458</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128</v>
      </c>
      <c r="AB123" s="1053"/>
      <c r="AC123" s="1053"/>
      <c r="AD123" s="1053"/>
      <c r="AE123" s="1054"/>
      <c r="AF123" s="1055" t="s">
        <v>128</v>
      </c>
      <c r="AG123" s="1053"/>
      <c r="AH123" s="1053"/>
      <c r="AI123" s="1053"/>
      <c r="AJ123" s="1054"/>
      <c r="AK123" s="1055" t="s">
        <v>128</v>
      </c>
      <c r="AL123" s="1053"/>
      <c r="AM123" s="1053"/>
      <c r="AN123" s="1053"/>
      <c r="AO123" s="1054"/>
      <c r="AP123" s="1056" t="s">
        <v>412</v>
      </c>
      <c r="AQ123" s="1057"/>
      <c r="AR123" s="1057"/>
      <c r="AS123" s="1057"/>
      <c r="AT123" s="1058"/>
      <c r="AU123" s="1089"/>
      <c r="AV123" s="1090"/>
      <c r="AW123" s="1090"/>
      <c r="AX123" s="1090"/>
      <c r="AY123" s="1090"/>
      <c r="AZ123" s="278" t="s">
        <v>188</v>
      </c>
      <c r="BA123" s="278"/>
      <c r="BB123" s="278"/>
      <c r="BC123" s="278"/>
      <c r="BD123" s="278"/>
      <c r="BE123" s="278"/>
      <c r="BF123" s="278"/>
      <c r="BG123" s="278"/>
      <c r="BH123" s="278"/>
      <c r="BI123" s="278"/>
      <c r="BJ123" s="278"/>
      <c r="BK123" s="278"/>
      <c r="BL123" s="278"/>
      <c r="BM123" s="278"/>
      <c r="BN123" s="278"/>
      <c r="BO123" s="1069" t="s">
        <v>473</v>
      </c>
      <c r="BP123" s="1100"/>
      <c r="BQ123" s="1159">
        <v>3030260</v>
      </c>
      <c r="BR123" s="1160"/>
      <c r="BS123" s="1160"/>
      <c r="BT123" s="1160"/>
      <c r="BU123" s="1160"/>
      <c r="BV123" s="1160">
        <v>2846188</v>
      </c>
      <c r="BW123" s="1160"/>
      <c r="BX123" s="1160"/>
      <c r="BY123" s="1160"/>
      <c r="BZ123" s="1160"/>
      <c r="CA123" s="1160">
        <v>2659905</v>
      </c>
      <c r="CB123" s="1160"/>
      <c r="CC123" s="1160"/>
      <c r="CD123" s="1160"/>
      <c r="CE123" s="1160"/>
      <c r="CF123" s="1093"/>
      <c r="CG123" s="1094"/>
      <c r="CH123" s="1094"/>
      <c r="CI123" s="1094"/>
      <c r="CJ123" s="1095"/>
      <c r="CK123" s="1104"/>
      <c r="CL123" s="1105"/>
      <c r="CM123" s="1105"/>
      <c r="CN123" s="1105"/>
      <c r="CO123" s="1106"/>
      <c r="CP123" s="1114"/>
      <c r="CQ123" s="1115"/>
      <c r="CR123" s="1115"/>
      <c r="CS123" s="1115"/>
      <c r="CT123" s="1115"/>
      <c r="CU123" s="1115"/>
      <c r="CV123" s="1115"/>
      <c r="CW123" s="1115"/>
      <c r="CX123" s="1115"/>
      <c r="CY123" s="1115"/>
      <c r="CZ123" s="1115"/>
      <c r="DA123" s="1115"/>
      <c r="DB123" s="1115"/>
      <c r="DC123" s="1115"/>
      <c r="DD123" s="1115"/>
      <c r="DE123" s="1115"/>
      <c r="DF123" s="1116"/>
      <c r="DG123" s="1052"/>
      <c r="DH123" s="1053"/>
      <c r="DI123" s="1053"/>
      <c r="DJ123" s="1053"/>
      <c r="DK123" s="1054"/>
      <c r="DL123" s="1055"/>
      <c r="DM123" s="1053"/>
      <c r="DN123" s="1053"/>
      <c r="DO123" s="1053"/>
      <c r="DP123" s="1054"/>
      <c r="DQ123" s="1055"/>
      <c r="DR123" s="1053"/>
      <c r="DS123" s="1053"/>
      <c r="DT123" s="1053"/>
      <c r="DU123" s="1054"/>
      <c r="DV123" s="1056"/>
      <c r="DW123" s="1057"/>
      <c r="DX123" s="1057"/>
      <c r="DY123" s="1057"/>
      <c r="DZ123" s="1058"/>
    </row>
    <row r="124" spans="1:130" s="247" customFormat="1" ht="26.25" customHeight="1" thickBot="1" x14ac:dyDescent="0.2">
      <c r="A124" s="1153"/>
      <c r="B124" s="1040"/>
      <c r="C124" s="1010" t="s">
        <v>461</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128</v>
      </c>
      <c r="AB124" s="1053"/>
      <c r="AC124" s="1053"/>
      <c r="AD124" s="1053"/>
      <c r="AE124" s="1054"/>
      <c r="AF124" s="1055" t="s">
        <v>412</v>
      </c>
      <c r="AG124" s="1053"/>
      <c r="AH124" s="1053"/>
      <c r="AI124" s="1053"/>
      <c r="AJ124" s="1054"/>
      <c r="AK124" s="1055" t="s">
        <v>128</v>
      </c>
      <c r="AL124" s="1053"/>
      <c r="AM124" s="1053"/>
      <c r="AN124" s="1053"/>
      <c r="AO124" s="1054"/>
      <c r="AP124" s="1056" t="s">
        <v>128</v>
      </c>
      <c r="AQ124" s="1057"/>
      <c r="AR124" s="1057"/>
      <c r="AS124" s="1057"/>
      <c r="AT124" s="1058"/>
      <c r="AU124" s="1155" t="s">
        <v>474</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t="s">
        <v>128</v>
      </c>
      <c r="BR124" s="1122"/>
      <c r="BS124" s="1122"/>
      <c r="BT124" s="1122"/>
      <c r="BU124" s="1122"/>
      <c r="BV124" s="1122">
        <v>20.7</v>
      </c>
      <c r="BW124" s="1122"/>
      <c r="BX124" s="1122"/>
      <c r="BY124" s="1122"/>
      <c r="BZ124" s="1122"/>
      <c r="CA124" s="1122">
        <v>12.1</v>
      </c>
      <c r="CB124" s="1122"/>
      <c r="CC124" s="1122"/>
      <c r="CD124" s="1122"/>
      <c r="CE124" s="1122"/>
      <c r="CF124" s="1123"/>
      <c r="CG124" s="1124"/>
      <c r="CH124" s="1124"/>
      <c r="CI124" s="1124"/>
      <c r="CJ124" s="1125"/>
      <c r="CK124" s="1107"/>
      <c r="CL124" s="1107"/>
      <c r="CM124" s="1107"/>
      <c r="CN124" s="1107"/>
      <c r="CO124" s="1108"/>
      <c r="CP124" s="1114" t="s">
        <v>475</v>
      </c>
      <c r="CQ124" s="1115"/>
      <c r="CR124" s="1115"/>
      <c r="CS124" s="1115"/>
      <c r="CT124" s="1115"/>
      <c r="CU124" s="1115"/>
      <c r="CV124" s="1115"/>
      <c r="CW124" s="1115"/>
      <c r="CX124" s="1115"/>
      <c r="CY124" s="1115"/>
      <c r="CZ124" s="1115"/>
      <c r="DA124" s="1115"/>
      <c r="DB124" s="1115"/>
      <c r="DC124" s="1115"/>
      <c r="DD124" s="1115"/>
      <c r="DE124" s="1115"/>
      <c r="DF124" s="1116"/>
      <c r="DG124" s="1099">
        <v>974</v>
      </c>
      <c r="DH124" s="1078"/>
      <c r="DI124" s="1078"/>
      <c r="DJ124" s="1078"/>
      <c r="DK124" s="1079"/>
      <c r="DL124" s="1077" t="s">
        <v>128</v>
      </c>
      <c r="DM124" s="1078"/>
      <c r="DN124" s="1078"/>
      <c r="DO124" s="1078"/>
      <c r="DP124" s="1079"/>
      <c r="DQ124" s="1077" t="s">
        <v>412</v>
      </c>
      <c r="DR124" s="1078"/>
      <c r="DS124" s="1078"/>
      <c r="DT124" s="1078"/>
      <c r="DU124" s="1079"/>
      <c r="DV124" s="1080" t="s">
        <v>412</v>
      </c>
      <c r="DW124" s="1081"/>
      <c r="DX124" s="1081"/>
      <c r="DY124" s="1081"/>
      <c r="DZ124" s="1082"/>
    </row>
    <row r="125" spans="1:130" s="247" customFormat="1" ht="26.25" customHeight="1" x14ac:dyDescent="0.15">
      <c r="A125" s="1153"/>
      <c r="B125" s="1040"/>
      <c r="C125" s="1010" t="s">
        <v>463</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128</v>
      </c>
      <c r="AB125" s="1053"/>
      <c r="AC125" s="1053"/>
      <c r="AD125" s="1053"/>
      <c r="AE125" s="1054"/>
      <c r="AF125" s="1055" t="s">
        <v>128</v>
      </c>
      <c r="AG125" s="1053"/>
      <c r="AH125" s="1053"/>
      <c r="AI125" s="1053"/>
      <c r="AJ125" s="1054"/>
      <c r="AK125" s="1055" t="s">
        <v>412</v>
      </c>
      <c r="AL125" s="1053"/>
      <c r="AM125" s="1053"/>
      <c r="AN125" s="1053"/>
      <c r="AO125" s="1054"/>
      <c r="AP125" s="1056" t="s">
        <v>128</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476</v>
      </c>
      <c r="CL125" s="1102"/>
      <c r="CM125" s="1102"/>
      <c r="CN125" s="1102"/>
      <c r="CO125" s="1103"/>
      <c r="CP125" s="1034" t="s">
        <v>477</v>
      </c>
      <c r="CQ125" s="983"/>
      <c r="CR125" s="983"/>
      <c r="CS125" s="983"/>
      <c r="CT125" s="983"/>
      <c r="CU125" s="983"/>
      <c r="CV125" s="983"/>
      <c r="CW125" s="983"/>
      <c r="CX125" s="983"/>
      <c r="CY125" s="983"/>
      <c r="CZ125" s="983"/>
      <c r="DA125" s="983"/>
      <c r="DB125" s="983"/>
      <c r="DC125" s="983"/>
      <c r="DD125" s="983"/>
      <c r="DE125" s="983"/>
      <c r="DF125" s="984"/>
      <c r="DG125" s="1020" t="s">
        <v>128</v>
      </c>
      <c r="DH125" s="1021"/>
      <c r="DI125" s="1021"/>
      <c r="DJ125" s="1021"/>
      <c r="DK125" s="1021"/>
      <c r="DL125" s="1021" t="s">
        <v>412</v>
      </c>
      <c r="DM125" s="1021"/>
      <c r="DN125" s="1021"/>
      <c r="DO125" s="1021"/>
      <c r="DP125" s="1021"/>
      <c r="DQ125" s="1021" t="s">
        <v>128</v>
      </c>
      <c r="DR125" s="1021"/>
      <c r="DS125" s="1021"/>
      <c r="DT125" s="1021"/>
      <c r="DU125" s="1021"/>
      <c r="DV125" s="1022" t="s">
        <v>128</v>
      </c>
      <c r="DW125" s="1022"/>
      <c r="DX125" s="1022"/>
      <c r="DY125" s="1022"/>
      <c r="DZ125" s="1023"/>
    </row>
    <row r="126" spans="1:130" s="247" customFormat="1" ht="26.25" customHeight="1" thickBot="1" x14ac:dyDescent="0.2">
      <c r="A126" s="1153"/>
      <c r="B126" s="1040"/>
      <c r="C126" s="1010" t="s">
        <v>465</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t="s">
        <v>412</v>
      </c>
      <c r="AB126" s="1053"/>
      <c r="AC126" s="1053"/>
      <c r="AD126" s="1053"/>
      <c r="AE126" s="1054"/>
      <c r="AF126" s="1055" t="s">
        <v>128</v>
      </c>
      <c r="AG126" s="1053"/>
      <c r="AH126" s="1053"/>
      <c r="AI126" s="1053"/>
      <c r="AJ126" s="1054"/>
      <c r="AK126" s="1055" t="s">
        <v>128</v>
      </c>
      <c r="AL126" s="1053"/>
      <c r="AM126" s="1053"/>
      <c r="AN126" s="1053"/>
      <c r="AO126" s="1054"/>
      <c r="AP126" s="1056" t="s">
        <v>128</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478</v>
      </c>
      <c r="CQ126" s="1044"/>
      <c r="CR126" s="1044"/>
      <c r="CS126" s="1044"/>
      <c r="CT126" s="1044"/>
      <c r="CU126" s="1044"/>
      <c r="CV126" s="1044"/>
      <c r="CW126" s="1044"/>
      <c r="CX126" s="1044"/>
      <c r="CY126" s="1044"/>
      <c r="CZ126" s="1044"/>
      <c r="DA126" s="1044"/>
      <c r="DB126" s="1044"/>
      <c r="DC126" s="1044"/>
      <c r="DD126" s="1044"/>
      <c r="DE126" s="1044"/>
      <c r="DF126" s="1045"/>
      <c r="DG126" s="1013" t="s">
        <v>128</v>
      </c>
      <c r="DH126" s="1014"/>
      <c r="DI126" s="1014"/>
      <c r="DJ126" s="1014"/>
      <c r="DK126" s="1014"/>
      <c r="DL126" s="1014" t="s">
        <v>128</v>
      </c>
      <c r="DM126" s="1014"/>
      <c r="DN126" s="1014"/>
      <c r="DO126" s="1014"/>
      <c r="DP126" s="1014"/>
      <c r="DQ126" s="1014" t="s">
        <v>128</v>
      </c>
      <c r="DR126" s="1014"/>
      <c r="DS126" s="1014"/>
      <c r="DT126" s="1014"/>
      <c r="DU126" s="1014"/>
      <c r="DV126" s="1015" t="s">
        <v>412</v>
      </c>
      <c r="DW126" s="1015"/>
      <c r="DX126" s="1015"/>
      <c r="DY126" s="1015"/>
      <c r="DZ126" s="1016"/>
    </row>
    <row r="127" spans="1:130" s="247" customFormat="1" ht="26.25" customHeight="1" x14ac:dyDescent="0.15">
      <c r="A127" s="1154"/>
      <c r="B127" s="1042"/>
      <c r="C127" s="1096" t="s">
        <v>479</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t="s">
        <v>128</v>
      </c>
      <c r="AB127" s="1053"/>
      <c r="AC127" s="1053"/>
      <c r="AD127" s="1053"/>
      <c r="AE127" s="1054"/>
      <c r="AF127" s="1055" t="s">
        <v>128</v>
      </c>
      <c r="AG127" s="1053"/>
      <c r="AH127" s="1053"/>
      <c r="AI127" s="1053"/>
      <c r="AJ127" s="1054"/>
      <c r="AK127" s="1055" t="s">
        <v>128</v>
      </c>
      <c r="AL127" s="1053"/>
      <c r="AM127" s="1053"/>
      <c r="AN127" s="1053"/>
      <c r="AO127" s="1054"/>
      <c r="AP127" s="1056" t="s">
        <v>128</v>
      </c>
      <c r="AQ127" s="1057"/>
      <c r="AR127" s="1057"/>
      <c r="AS127" s="1057"/>
      <c r="AT127" s="1058"/>
      <c r="AU127" s="283"/>
      <c r="AV127" s="283"/>
      <c r="AW127" s="283"/>
      <c r="AX127" s="1126" t="s">
        <v>480</v>
      </c>
      <c r="AY127" s="1127"/>
      <c r="AZ127" s="1127"/>
      <c r="BA127" s="1127"/>
      <c r="BB127" s="1127"/>
      <c r="BC127" s="1127"/>
      <c r="BD127" s="1127"/>
      <c r="BE127" s="1128"/>
      <c r="BF127" s="1129" t="s">
        <v>481</v>
      </c>
      <c r="BG127" s="1127"/>
      <c r="BH127" s="1127"/>
      <c r="BI127" s="1127"/>
      <c r="BJ127" s="1127"/>
      <c r="BK127" s="1127"/>
      <c r="BL127" s="1128"/>
      <c r="BM127" s="1129" t="s">
        <v>482</v>
      </c>
      <c r="BN127" s="1127"/>
      <c r="BO127" s="1127"/>
      <c r="BP127" s="1127"/>
      <c r="BQ127" s="1127"/>
      <c r="BR127" s="1127"/>
      <c r="BS127" s="1128"/>
      <c r="BT127" s="1129" t="s">
        <v>483</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484</v>
      </c>
      <c r="CQ127" s="1044"/>
      <c r="CR127" s="1044"/>
      <c r="CS127" s="1044"/>
      <c r="CT127" s="1044"/>
      <c r="CU127" s="1044"/>
      <c r="CV127" s="1044"/>
      <c r="CW127" s="1044"/>
      <c r="CX127" s="1044"/>
      <c r="CY127" s="1044"/>
      <c r="CZ127" s="1044"/>
      <c r="DA127" s="1044"/>
      <c r="DB127" s="1044"/>
      <c r="DC127" s="1044"/>
      <c r="DD127" s="1044"/>
      <c r="DE127" s="1044"/>
      <c r="DF127" s="1045"/>
      <c r="DG127" s="1013" t="s">
        <v>128</v>
      </c>
      <c r="DH127" s="1014"/>
      <c r="DI127" s="1014"/>
      <c r="DJ127" s="1014"/>
      <c r="DK127" s="1014"/>
      <c r="DL127" s="1014" t="s">
        <v>128</v>
      </c>
      <c r="DM127" s="1014"/>
      <c r="DN127" s="1014"/>
      <c r="DO127" s="1014"/>
      <c r="DP127" s="1014"/>
      <c r="DQ127" s="1014" t="s">
        <v>128</v>
      </c>
      <c r="DR127" s="1014"/>
      <c r="DS127" s="1014"/>
      <c r="DT127" s="1014"/>
      <c r="DU127" s="1014"/>
      <c r="DV127" s="1015" t="s">
        <v>128</v>
      </c>
      <c r="DW127" s="1015"/>
      <c r="DX127" s="1015"/>
      <c r="DY127" s="1015"/>
      <c r="DZ127" s="1016"/>
    </row>
    <row r="128" spans="1:130" s="247" customFormat="1" ht="26.25" customHeight="1" thickBot="1" x14ac:dyDescent="0.2">
      <c r="A128" s="1137" t="s">
        <v>485</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486</v>
      </c>
      <c r="X128" s="1139"/>
      <c r="Y128" s="1139"/>
      <c r="Z128" s="1140"/>
      <c r="AA128" s="1141">
        <v>16405</v>
      </c>
      <c r="AB128" s="1142"/>
      <c r="AC128" s="1142"/>
      <c r="AD128" s="1142"/>
      <c r="AE128" s="1143"/>
      <c r="AF128" s="1144">
        <v>18265</v>
      </c>
      <c r="AG128" s="1142"/>
      <c r="AH128" s="1142"/>
      <c r="AI128" s="1142"/>
      <c r="AJ128" s="1143"/>
      <c r="AK128" s="1144">
        <v>13899</v>
      </c>
      <c r="AL128" s="1142"/>
      <c r="AM128" s="1142"/>
      <c r="AN128" s="1142"/>
      <c r="AO128" s="1143"/>
      <c r="AP128" s="1145"/>
      <c r="AQ128" s="1146"/>
      <c r="AR128" s="1146"/>
      <c r="AS128" s="1146"/>
      <c r="AT128" s="1147"/>
      <c r="AU128" s="283"/>
      <c r="AV128" s="283"/>
      <c r="AW128" s="283"/>
      <c r="AX128" s="982" t="s">
        <v>487</v>
      </c>
      <c r="AY128" s="983"/>
      <c r="AZ128" s="983"/>
      <c r="BA128" s="983"/>
      <c r="BB128" s="983"/>
      <c r="BC128" s="983"/>
      <c r="BD128" s="983"/>
      <c r="BE128" s="984"/>
      <c r="BF128" s="1148" t="s">
        <v>128</v>
      </c>
      <c r="BG128" s="1149"/>
      <c r="BH128" s="1149"/>
      <c r="BI128" s="1149"/>
      <c r="BJ128" s="1149"/>
      <c r="BK128" s="1149"/>
      <c r="BL128" s="1150"/>
      <c r="BM128" s="1148">
        <v>15</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488</v>
      </c>
      <c r="CQ128" s="1131"/>
      <c r="CR128" s="1131"/>
      <c r="CS128" s="1131"/>
      <c r="CT128" s="1131"/>
      <c r="CU128" s="1131"/>
      <c r="CV128" s="1131"/>
      <c r="CW128" s="1131"/>
      <c r="CX128" s="1131"/>
      <c r="CY128" s="1131"/>
      <c r="CZ128" s="1131"/>
      <c r="DA128" s="1131"/>
      <c r="DB128" s="1131"/>
      <c r="DC128" s="1131"/>
      <c r="DD128" s="1131"/>
      <c r="DE128" s="1131"/>
      <c r="DF128" s="1132"/>
      <c r="DG128" s="1133" t="s">
        <v>128</v>
      </c>
      <c r="DH128" s="1134"/>
      <c r="DI128" s="1134"/>
      <c r="DJ128" s="1134"/>
      <c r="DK128" s="1134"/>
      <c r="DL128" s="1134" t="s">
        <v>128</v>
      </c>
      <c r="DM128" s="1134"/>
      <c r="DN128" s="1134"/>
      <c r="DO128" s="1134"/>
      <c r="DP128" s="1134"/>
      <c r="DQ128" s="1134" t="s">
        <v>128</v>
      </c>
      <c r="DR128" s="1134"/>
      <c r="DS128" s="1134"/>
      <c r="DT128" s="1134"/>
      <c r="DU128" s="1134"/>
      <c r="DV128" s="1135" t="s">
        <v>128</v>
      </c>
      <c r="DW128" s="1135"/>
      <c r="DX128" s="1135"/>
      <c r="DY128" s="1135"/>
      <c r="DZ128" s="1136"/>
    </row>
    <row r="129" spans="1:131" s="247" customFormat="1" ht="26.25" customHeight="1" x14ac:dyDescent="0.15">
      <c r="A129" s="1024" t="s">
        <v>107</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489</v>
      </c>
      <c r="X129" s="1168"/>
      <c r="Y129" s="1168"/>
      <c r="Z129" s="1169"/>
      <c r="AA129" s="1052">
        <v>827237</v>
      </c>
      <c r="AB129" s="1053"/>
      <c r="AC129" s="1053"/>
      <c r="AD129" s="1053"/>
      <c r="AE129" s="1054"/>
      <c r="AF129" s="1055">
        <v>738828</v>
      </c>
      <c r="AG129" s="1053"/>
      <c r="AH129" s="1053"/>
      <c r="AI129" s="1053"/>
      <c r="AJ129" s="1054"/>
      <c r="AK129" s="1055">
        <v>758711</v>
      </c>
      <c r="AL129" s="1053"/>
      <c r="AM129" s="1053"/>
      <c r="AN129" s="1053"/>
      <c r="AO129" s="1054"/>
      <c r="AP129" s="1170"/>
      <c r="AQ129" s="1171"/>
      <c r="AR129" s="1171"/>
      <c r="AS129" s="1171"/>
      <c r="AT129" s="1172"/>
      <c r="AU129" s="285"/>
      <c r="AV129" s="285"/>
      <c r="AW129" s="285"/>
      <c r="AX129" s="1161" t="s">
        <v>490</v>
      </c>
      <c r="AY129" s="1044"/>
      <c r="AZ129" s="1044"/>
      <c r="BA129" s="1044"/>
      <c r="BB129" s="1044"/>
      <c r="BC129" s="1044"/>
      <c r="BD129" s="1044"/>
      <c r="BE129" s="1045"/>
      <c r="BF129" s="1162" t="s">
        <v>128</v>
      </c>
      <c r="BG129" s="1163"/>
      <c r="BH129" s="1163"/>
      <c r="BI129" s="1163"/>
      <c r="BJ129" s="1163"/>
      <c r="BK129" s="1163"/>
      <c r="BL129" s="1164"/>
      <c r="BM129" s="1162">
        <v>20</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4" t="s">
        <v>491</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492</v>
      </c>
      <c r="X130" s="1168"/>
      <c r="Y130" s="1168"/>
      <c r="Z130" s="1169"/>
      <c r="AA130" s="1052">
        <v>217616</v>
      </c>
      <c r="AB130" s="1053"/>
      <c r="AC130" s="1053"/>
      <c r="AD130" s="1053"/>
      <c r="AE130" s="1054"/>
      <c r="AF130" s="1055">
        <v>200509</v>
      </c>
      <c r="AG130" s="1053"/>
      <c r="AH130" s="1053"/>
      <c r="AI130" s="1053"/>
      <c r="AJ130" s="1054"/>
      <c r="AK130" s="1055">
        <v>210238</v>
      </c>
      <c r="AL130" s="1053"/>
      <c r="AM130" s="1053"/>
      <c r="AN130" s="1053"/>
      <c r="AO130" s="1054"/>
      <c r="AP130" s="1170"/>
      <c r="AQ130" s="1171"/>
      <c r="AR130" s="1171"/>
      <c r="AS130" s="1171"/>
      <c r="AT130" s="1172"/>
      <c r="AU130" s="285"/>
      <c r="AV130" s="285"/>
      <c r="AW130" s="285"/>
      <c r="AX130" s="1161" t="s">
        <v>493</v>
      </c>
      <c r="AY130" s="1044"/>
      <c r="AZ130" s="1044"/>
      <c r="BA130" s="1044"/>
      <c r="BB130" s="1044"/>
      <c r="BC130" s="1044"/>
      <c r="BD130" s="1044"/>
      <c r="BE130" s="1045"/>
      <c r="BF130" s="1198">
        <v>11.8</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494</v>
      </c>
      <c r="X131" s="1206"/>
      <c r="Y131" s="1206"/>
      <c r="Z131" s="1207"/>
      <c r="AA131" s="1099">
        <v>609621</v>
      </c>
      <c r="AB131" s="1078"/>
      <c r="AC131" s="1078"/>
      <c r="AD131" s="1078"/>
      <c r="AE131" s="1079"/>
      <c r="AF131" s="1077">
        <v>538319</v>
      </c>
      <c r="AG131" s="1078"/>
      <c r="AH131" s="1078"/>
      <c r="AI131" s="1078"/>
      <c r="AJ131" s="1079"/>
      <c r="AK131" s="1077">
        <v>548473</v>
      </c>
      <c r="AL131" s="1078"/>
      <c r="AM131" s="1078"/>
      <c r="AN131" s="1078"/>
      <c r="AO131" s="1079"/>
      <c r="AP131" s="1208"/>
      <c r="AQ131" s="1209"/>
      <c r="AR131" s="1209"/>
      <c r="AS131" s="1209"/>
      <c r="AT131" s="1210"/>
      <c r="AU131" s="285"/>
      <c r="AV131" s="285"/>
      <c r="AW131" s="285"/>
      <c r="AX131" s="1180" t="s">
        <v>495</v>
      </c>
      <c r="AY131" s="1131"/>
      <c r="AZ131" s="1131"/>
      <c r="BA131" s="1131"/>
      <c r="BB131" s="1131"/>
      <c r="BC131" s="1131"/>
      <c r="BD131" s="1131"/>
      <c r="BE131" s="1132"/>
      <c r="BF131" s="1181">
        <v>12.1</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7" t="s">
        <v>496</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497</v>
      </c>
      <c r="W132" s="1191"/>
      <c r="X132" s="1191"/>
      <c r="Y132" s="1191"/>
      <c r="Z132" s="1192"/>
      <c r="AA132" s="1193">
        <v>10.44796685</v>
      </c>
      <c r="AB132" s="1194"/>
      <c r="AC132" s="1194"/>
      <c r="AD132" s="1194"/>
      <c r="AE132" s="1195"/>
      <c r="AF132" s="1196">
        <v>10.12670926</v>
      </c>
      <c r="AG132" s="1194"/>
      <c r="AH132" s="1194"/>
      <c r="AI132" s="1194"/>
      <c r="AJ132" s="1195"/>
      <c r="AK132" s="1196">
        <v>14.844668739999999</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498</v>
      </c>
      <c r="W133" s="1174"/>
      <c r="X133" s="1174"/>
      <c r="Y133" s="1174"/>
      <c r="Z133" s="1175"/>
      <c r="AA133" s="1176">
        <v>9.3000000000000007</v>
      </c>
      <c r="AB133" s="1177"/>
      <c r="AC133" s="1177"/>
      <c r="AD133" s="1177"/>
      <c r="AE133" s="1178"/>
      <c r="AF133" s="1176">
        <v>9.5</v>
      </c>
      <c r="AG133" s="1177"/>
      <c r="AH133" s="1177"/>
      <c r="AI133" s="1177"/>
      <c r="AJ133" s="1178"/>
      <c r="AK133" s="1176">
        <v>11.8</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J5tWewXMVde6A4pDndxMMjhAaxFbna8JAHC0DDFQr2Aisw+jZ8OYgQZIARpSP/FK5Om2yda8/3dX33QL+1NjBg==" saltValue="2M0KWP4mZAqigH/cluU/7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9" scale="26"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499</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alQtifboqoPzoatF7tgqBny3j8a9o3RcTK8CsaDlbHyaT7yu4HbFu5mEm4syliRUfRmpGnsENHWoBFojI6Sp2A==" saltValue="qWac03jRkLQyQPn1X40ZO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OEbCw/QiAyUoaZ/2GZzcVXGw13jRZSafvn4lZ5UOhaCdgPW0TbDMGiVuyfmnxx4C4piALUcDLVZMvPjRiwX1Og==" saltValue="27loIl9vS2A7uaLmHTZCf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500</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501</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502</v>
      </c>
      <c r="AP7" s="304"/>
      <c r="AQ7" s="305" t="s">
        <v>503</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504</v>
      </c>
      <c r="AQ8" s="311" t="s">
        <v>505</v>
      </c>
      <c r="AR8" s="312" t="s">
        <v>506</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507</v>
      </c>
      <c r="AL9" s="1217"/>
      <c r="AM9" s="1217"/>
      <c r="AN9" s="1218"/>
      <c r="AO9" s="313">
        <v>270860</v>
      </c>
      <c r="AP9" s="313">
        <v>734038</v>
      </c>
      <c r="AQ9" s="314">
        <v>218185</v>
      </c>
      <c r="AR9" s="315">
        <v>236.4</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508</v>
      </c>
      <c r="AL10" s="1217"/>
      <c r="AM10" s="1217"/>
      <c r="AN10" s="1218"/>
      <c r="AO10" s="316">
        <v>25956</v>
      </c>
      <c r="AP10" s="316">
        <v>70341</v>
      </c>
      <c r="AQ10" s="317">
        <v>27381</v>
      </c>
      <c r="AR10" s="318">
        <v>156.9</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509</v>
      </c>
      <c r="AL11" s="1217"/>
      <c r="AM11" s="1217"/>
      <c r="AN11" s="1218"/>
      <c r="AO11" s="316">
        <v>38326</v>
      </c>
      <c r="AP11" s="316">
        <v>103864</v>
      </c>
      <c r="AQ11" s="317">
        <v>25697</v>
      </c>
      <c r="AR11" s="318">
        <v>304.2</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510</v>
      </c>
      <c r="AL12" s="1217"/>
      <c r="AM12" s="1217"/>
      <c r="AN12" s="1218"/>
      <c r="AO12" s="316" t="s">
        <v>511</v>
      </c>
      <c r="AP12" s="316" t="s">
        <v>511</v>
      </c>
      <c r="AQ12" s="317">
        <v>4359</v>
      </c>
      <c r="AR12" s="318" t="s">
        <v>511</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512</v>
      </c>
      <c r="AL13" s="1217"/>
      <c r="AM13" s="1217"/>
      <c r="AN13" s="1218"/>
      <c r="AO13" s="316" t="s">
        <v>511</v>
      </c>
      <c r="AP13" s="316" t="s">
        <v>511</v>
      </c>
      <c r="AQ13" s="317" t="s">
        <v>511</v>
      </c>
      <c r="AR13" s="318" t="s">
        <v>511</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513</v>
      </c>
      <c r="AL14" s="1217"/>
      <c r="AM14" s="1217"/>
      <c r="AN14" s="1218"/>
      <c r="AO14" s="316">
        <v>1783</v>
      </c>
      <c r="AP14" s="316">
        <v>4832</v>
      </c>
      <c r="AQ14" s="317">
        <v>8999</v>
      </c>
      <c r="AR14" s="318">
        <v>-46.3</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514</v>
      </c>
      <c r="AL15" s="1217"/>
      <c r="AM15" s="1217"/>
      <c r="AN15" s="1218"/>
      <c r="AO15" s="316" t="s">
        <v>511</v>
      </c>
      <c r="AP15" s="316" t="s">
        <v>511</v>
      </c>
      <c r="AQ15" s="317">
        <v>6052</v>
      </c>
      <c r="AR15" s="318" t="s">
        <v>511</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515</v>
      </c>
      <c r="AL16" s="1220"/>
      <c r="AM16" s="1220"/>
      <c r="AN16" s="1221"/>
      <c r="AO16" s="316">
        <v>-23866</v>
      </c>
      <c r="AP16" s="316">
        <v>-64678</v>
      </c>
      <c r="AQ16" s="317">
        <v>-19480</v>
      </c>
      <c r="AR16" s="318">
        <v>232</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188</v>
      </c>
      <c r="AL17" s="1220"/>
      <c r="AM17" s="1220"/>
      <c r="AN17" s="1221"/>
      <c r="AO17" s="316">
        <v>313059</v>
      </c>
      <c r="AP17" s="316">
        <v>848398</v>
      </c>
      <c r="AQ17" s="317">
        <v>271195</v>
      </c>
      <c r="AR17" s="318">
        <v>212.8</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516</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517</v>
      </c>
      <c r="AP20" s="324" t="s">
        <v>518</v>
      </c>
      <c r="AQ20" s="325" t="s">
        <v>519</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520</v>
      </c>
      <c r="AL21" s="1212"/>
      <c r="AM21" s="1212"/>
      <c r="AN21" s="1213"/>
      <c r="AO21" s="328">
        <v>75.88</v>
      </c>
      <c r="AP21" s="329">
        <v>25.46</v>
      </c>
      <c r="AQ21" s="330">
        <v>50.42</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521</v>
      </c>
      <c r="AL22" s="1212"/>
      <c r="AM22" s="1212"/>
      <c r="AN22" s="1213"/>
      <c r="AO22" s="333">
        <v>90.7</v>
      </c>
      <c r="AP22" s="334">
        <v>93.7</v>
      </c>
      <c r="AQ22" s="335">
        <v>-3</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522</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523</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524</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502</v>
      </c>
      <c r="AP30" s="304"/>
      <c r="AQ30" s="305" t="s">
        <v>503</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504</v>
      </c>
      <c r="AQ31" s="311" t="s">
        <v>505</v>
      </c>
      <c r="AR31" s="312" t="s">
        <v>506</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525</v>
      </c>
      <c r="AL32" s="1228"/>
      <c r="AM32" s="1228"/>
      <c r="AN32" s="1229"/>
      <c r="AO32" s="343">
        <v>282427</v>
      </c>
      <c r="AP32" s="343">
        <v>765385</v>
      </c>
      <c r="AQ32" s="344">
        <v>157756</v>
      </c>
      <c r="AR32" s="345">
        <v>385.2</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526</v>
      </c>
      <c r="AL33" s="1228"/>
      <c r="AM33" s="1228"/>
      <c r="AN33" s="1229"/>
      <c r="AO33" s="343" t="s">
        <v>511</v>
      </c>
      <c r="AP33" s="343" t="s">
        <v>511</v>
      </c>
      <c r="AQ33" s="344" t="s">
        <v>511</v>
      </c>
      <c r="AR33" s="345" t="s">
        <v>511</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527</v>
      </c>
      <c r="AL34" s="1228"/>
      <c r="AM34" s="1228"/>
      <c r="AN34" s="1229"/>
      <c r="AO34" s="343" t="s">
        <v>511</v>
      </c>
      <c r="AP34" s="343" t="s">
        <v>511</v>
      </c>
      <c r="AQ34" s="344" t="s">
        <v>511</v>
      </c>
      <c r="AR34" s="345" t="s">
        <v>511</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528</v>
      </c>
      <c r="AL35" s="1228"/>
      <c r="AM35" s="1228"/>
      <c r="AN35" s="1229"/>
      <c r="AO35" s="343">
        <v>10200</v>
      </c>
      <c r="AP35" s="343">
        <v>27642</v>
      </c>
      <c r="AQ35" s="344">
        <v>29837</v>
      </c>
      <c r="AR35" s="345">
        <v>-7.4</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529</v>
      </c>
      <c r="AL36" s="1228"/>
      <c r="AM36" s="1228"/>
      <c r="AN36" s="1229"/>
      <c r="AO36" s="343">
        <v>12929</v>
      </c>
      <c r="AP36" s="343">
        <v>35038</v>
      </c>
      <c r="AQ36" s="344">
        <v>5452</v>
      </c>
      <c r="AR36" s="345">
        <v>542.70000000000005</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530</v>
      </c>
      <c r="AL37" s="1228"/>
      <c r="AM37" s="1228"/>
      <c r="AN37" s="1229"/>
      <c r="AO37" s="343" t="s">
        <v>511</v>
      </c>
      <c r="AP37" s="343" t="s">
        <v>511</v>
      </c>
      <c r="AQ37" s="344">
        <v>1300</v>
      </c>
      <c r="AR37" s="345" t="s">
        <v>511</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531</v>
      </c>
      <c r="AL38" s="1231"/>
      <c r="AM38" s="1231"/>
      <c r="AN38" s="1232"/>
      <c r="AO38" s="346" t="s">
        <v>511</v>
      </c>
      <c r="AP38" s="346" t="s">
        <v>511</v>
      </c>
      <c r="AQ38" s="347">
        <v>36</v>
      </c>
      <c r="AR38" s="335" t="s">
        <v>511</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532</v>
      </c>
      <c r="AL39" s="1231"/>
      <c r="AM39" s="1231"/>
      <c r="AN39" s="1232"/>
      <c r="AO39" s="343">
        <v>-13899</v>
      </c>
      <c r="AP39" s="343">
        <v>-37667</v>
      </c>
      <c r="AQ39" s="344">
        <v>-9131</v>
      </c>
      <c r="AR39" s="345">
        <v>312.5</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533</v>
      </c>
      <c r="AL40" s="1228"/>
      <c r="AM40" s="1228"/>
      <c r="AN40" s="1229"/>
      <c r="AO40" s="343">
        <v>-210238</v>
      </c>
      <c r="AP40" s="343">
        <v>-569751</v>
      </c>
      <c r="AQ40" s="344">
        <v>-138994</v>
      </c>
      <c r="AR40" s="345">
        <v>309.89999999999998</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301</v>
      </c>
      <c r="AL41" s="1234"/>
      <c r="AM41" s="1234"/>
      <c r="AN41" s="1235"/>
      <c r="AO41" s="343">
        <v>81419</v>
      </c>
      <c r="AP41" s="343">
        <v>220648</v>
      </c>
      <c r="AQ41" s="344">
        <v>46254</v>
      </c>
      <c r="AR41" s="345">
        <v>377</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534</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535</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536</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502</v>
      </c>
      <c r="AN49" s="1224" t="s">
        <v>537</v>
      </c>
      <c r="AO49" s="1225"/>
      <c r="AP49" s="1225"/>
      <c r="AQ49" s="1225"/>
      <c r="AR49" s="1226"/>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538</v>
      </c>
      <c r="AO50" s="360" t="s">
        <v>539</v>
      </c>
      <c r="AP50" s="361" t="s">
        <v>540</v>
      </c>
      <c r="AQ50" s="362" t="s">
        <v>541</v>
      </c>
      <c r="AR50" s="363" t="s">
        <v>542</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543</v>
      </c>
      <c r="AL51" s="356"/>
      <c r="AM51" s="364">
        <v>651876</v>
      </c>
      <c r="AN51" s="365">
        <v>1448613</v>
      </c>
      <c r="AO51" s="366">
        <v>25.8</v>
      </c>
      <c r="AP51" s="367">
        <v>280458</v>
      </c>
      <c r="AQ51" s="368">
        <v>-15.8</v>
      </c>
      <c r="AR51" s="369">
        <v>41.6</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544</v>
      </c>
      <c r="AM52" s="372">
        <v>66030</v>
      </c>
      <c r="AN52" s="373">
        <v>146733</v>
      </c>
      <c r="AO52" s="374">
        <v>-72.599999999999994</v>
      </c>
      <c r="AP52" s="375">
        <v>127286</v>
      </c>
      <c r="AQ52" s="376">
        <v>0.4</v>
      </c>
      <c r="AR52" s="377">
        <v>-73</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545</v>
      </c>
      <c r="AL53" s="356"/>
      <c r="AM53" s="364">
        <v>267625</v>
      </c>
      <c r="AN53" s="365">
        <v>620940</v>
      </c>
      <c r="AO53" s="366">
        <v>-57.1</v>
      </c>
      <c r="AP53" s="367">
        <v>310300</v>
      </c>
      <c r="AQ53" s="368">
        <v>10.6</v>
      </c>
      <c r="AR53" s="369">
        <v>-67.7</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544</v>
      </c>
      <c r="AM54" s="372">
        <v>21403</v>
      </c>
      <c r="AN54" s="373">
        <v>49659</v>
      </c>
      <c r="AO54" s="374">
        <v>-66.2</v>
      </c>
      <c r="AP54" s="375">
        <v>157576</v>
      </c>
      <c r="AQ54" s="376">
        <v>23.8</v>
      </c>
      <c r="AR54" s="377">
        <v>-90</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546</v>
      </c>
      <c r="AL55" s="356"/>
      <c r="AM55" s="364">
        <v>362026</v>
      </c>
      <c r="AN55" s="365">
        <v>866091</v>
      </c>
      <c r="AO55" s="366">
        <v>39.5</v>
      </c>
      <c r="AP55" s="367">
        <v>317319</v>
      </c>
      <c r="AQ55" s="368">
        <v>2.2999999999999998</v>
      </c>
      <c r="AR55" s="369">
        <v>37.200000000000003</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544</v>
      </c>
      <c r="AM56" s="372">
        <v>68607</v>
      </c>
      <c r="AN56" s="373">
        <v>164132</v>
      </c>
      <c r="AO56" s="374">
        <v>230.5</v>
      </c>
      <c r="AP56" s="375">
        <v>164214</v>
      </c>
      <c r="AQ56" s="376">
        <v>4.2</v>
      </c>
      <c r="AR56" s="377">
        <v>226.3</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547</v>
      </c>
      <c r="AL57" s="356"/>
      <c r="AM57" s="364">
        <v>359752</v>
      </c>
      <c r="AN57" s="365">
        <v>906176</v>
      </c>
      <c r="AO57" s="366">
        <v>4.5999999999999996</v>
      </c>
      <c r="AP57" s="367">
        <v>289738</v>
      </c>
      <c r="AQ57" s="368">
        <v>-8.6999999999999993</v>
      </c>
      <c r="AR57" s="369">
        <v>13.3</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544</v>
      </c>
      <c r="AM58" s="372">
        <v>43422</v>
      </c>
      <c r="AN58" s="373">
        <v>109375</v>
      </c>
      <c r="AO58" s="374">
        <v>-33.4</v>
      </c>
      <c r="AP58" s="375">
        <v>156238</v>
      </c>
      <c r="AQ58" s="376">
        <v>-4.9000000000000004</v>
      </c>
      <c r="AR58" s="377">
        <v>-28.5</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548</v>
      </c>
      <c r="AL59" s="356"/>
      <c r="AM59" s="364">
        <v>216520</v>
      </c>
      <c r="AN59" s="365">
        <v>586775</v>
      </c>
      <c r="AO59" s="366">
        <v>-35.200000000000003</v>
      </c>
      <c r="AP59" s="367">
        <v>316937</v>
      </c>
      <c r="AQ59" s="368">
        <v>9.4</v>
      </c>
      <c r="AR59" s="369">
        <v>-44.6</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544</v>
      </c>
      <c r="AM60" s="372">
        <v>919</v>
      </c>
      <c r="AN60" s="373">
        <v>2491</v>
      </c>
      <c r="AO60" s="374">
        <v>-97.7</v>
      </c>
      <c r="AP60" s="375">
        <v>199150</v>
      </c>
      <c r="AQ60" s="376">
        <v>27.5</v>
      </c>
      <c r="AR60" s="377">
        <v>-125.2</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549</v>
      </c>
      <c r="AL61" s="378"/>
      <c r="AM61" s="379">
        <v>371560</v>
      </c>
      <c r="AN61" s="380">
        <v>885719</v>
      </c>
      <c r="AO61" s="381">
        <v>-4.5</v>
      </c>
      <c r="AP61" s="382">
        <v>302950</v>
      </c>
      <c r="AQ61" s="383">
        <v>-0.4</v>
      </c>
      <c r="AR61" s="369">
        <v>-4.0999999999999996</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544</v>
      </c>
      <c r="AM62" s="372">
        <v>40076</v>
      </c>
      <c r="AN62" s="373">
        <v>94478</v>
      </c>
      <c r="AO62" s="374">
        <v>-7.9</v>
      </c>
      <c r="AP62" s="375">
        <v>160893</v>
      </c>
      <c r="AQ62" s="376">
        <v>10.199999999999999</v>
      </c>
      <c r="AR62" s="377">
        <v>-18.100000000000001</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FlDttXAfGvaDFCBxgGMpSO5CMHUP20u+pVkDR72cUDB2LPtbza8V6shOxTOmEiByvHEEakSxmdkTvSW95cwcbA==" saltValue="qV+Yww463Xv2Pzkel2Va1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98" zoomScaleNormal="98"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551</v>
      </c>
    </row>
    <row r="120" spans="125:125" ht="13.5" hidden="1" customHeight="1" x14ac:dyDescent="0.15"/>
    <row r="121" spans="125:125" ht="13.5" hidden="1" customHeight="1" x14ac:dyDescent="0.15">
      <c r="DU121" s="291"/>
    </row>
  </sheetData>
  <sheetProtection algorithmName="SHA-512" hashValue="VJgx1ntUPha/nLFTC3HAO6Tg9t/NMjiO/Li2eh3pfNnhiwxHkWHFecJaNLTbw/ijh5DcOhNCntuLZdUV0Ma9LA==" saltValue="13CqcHVBUq81mt5TG96L3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552</v>
      </c>
    </row>
  </sheetData>
  <sheetProtection algorithmName="SHA-512" hashValue="kOXyFvJUA1aL8avuSwVziaiv1wkuJzPvakISKBCAAZW3cdOJZtHvDXeu8YmXXVVbIa/r+3h0zamyR0vxzG/Emw==" saltValue="KqYJeCn8iz0wY5JwqgQO3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553</v>
      </c>
      <c r="G46" s="8" t="s">
        <v>554</v>
      </c>
      <c r="H46" s="8" t="s">
        <v>555</v>
      </c>
      <c r="I46" s="8" t="s">
        <v>556</v>
      </c>
      <c r="J46" s="9" t="s">
        <v>557</v>
      </c>
    </row>
    <row r="47" spans="2:10" ht="57.75" customHeight="1" x14ac:dyDescent="0.15">
      <c r="B47" s="10"/>
      <c r="C47" s="1236" t="s">
        <v>3</v>
      </c>
      <c r="D47" s="1236"/>
      <c r="E47" s="1237"/>
      <c r="F47" s="11">
        <v>66.41</v>
      </c>
      <c r="G47" s="12">
        <v>73.33</v>
      </c>
      <c r="H47" s="12">
        <v>105.38</v>
      </c>
      <c r="I47" s="12">
        <v>101.75</v>
      </c>
      <c r="J47" s="13">
        <v>95.13</v>
      </c>
    </row>
    <row r="48" spans="2:10" ht="57.75" customHeight="1" x14ac:dyDescent="0.15">
      <c r="B48" s="14"/>
      <c r="C48" s="1238" t="s">
        <v>4</v>
      </c>
      <c r="D48" s="1238"/>
      <c r="E48" s="1239"/>
      <c r="F48" s="15">
        <v>24.23</v>
      </c>
      <c r="G48" s="16">
        <v>35.119999999999997</v>
      </c>
      <c r="H48" s="16">
        <v>6.91</v>
      </c>
      <c r="I48" s="16">
        <v>3.43</v>
      </c>
      <c r="J48" s="17">
        <v>3.32</v>
      </c>
    </row>
    <row r="49" spans="2:10" ht="57.75" customHeight="1" thickBot="1" x14ac:dyDescent="0.2">
      <c r="B49" s="18"/>
      <c r="C49" s="1240" t="s">
        <v>5</v>
      </c>
      <c r="D49" s="1240"/>
      <c r="E49" s="1241"/>
      <c r="F49" s="19">
        <v>17.690000000000001</v>
      </c>
      <c r="G49" s="20">
        <v>8.36</v>
      </c>
      <c r="H49" s="20" t="s">
        <v>558</v>
      </c>
      <c r="I49" s="20" t="s">
        <v>559</v>
      </c>
      <c r="J49" s="21" t="s">
        <v>560</v>
      </c>
    </row>
    <row r="50" spans="2:10" ht="13.5" customHeight="1" x14ac:dyDescent="0.15"/>
  </sheetData>
  <sheetProtection algorithmName="SHA-512" hashValue="eH2tyUSn1ZeKSzDNeKGl/KTbN2SLTBiltymfz8qihURzy+mgEdwPIG1Kf/j691BXx7U0zLOzrk7a+eUeYTExDg==" saltValue="Xcc6rKnaOGY3x4cc31wt0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60" zoomScaleNormal="6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553</v>
      </c>
      <c r="G33" s="29" t="s">
        <v>554</v>
      </c>
      <c r="H33" s="29" t="s">
        <v>555</v>
      </c>
      <c r="I33" s="29" t="s">
        <v>556</v>
      </c>
      <c r="J33" s="30" t="s">
        <v>557</v>
      </c>
      <c r="K33" s="22"/>
      <c r="L33" s="22"/>
      <c r="M33" s="22"/>
      <c r="N33" s="22"/>
      <c r="O33" s="22"/>
      <c r="P33" s="22"/>
    </row>
    <row r="34" spans="1:16" ht="39" customHeight="1" x14ac:dyDescent="0.15">
      <c r="A34" s="22"/>
      <c r="B34" s="31"/>
      <c r="C34" s="1248" t="s">
        <v>561</v>
      </c>
      <c r="D34" s="1248"/>
      <c r="E34" s="1249"/>
      <c r="F34" s="32">
        <v>24.21</v>
      </c>
      <c r="G34" s="33">
        <v>35.090000000000003</v>
      </c>
      <c r="H34" s="33">
        <v>6.77</v>
      </c>
      <c r="I34" s="33">
        <v>3.33</v>
      </c>
      <c r="J34" s="34">
        <v>3.3</v>
      </c>
      <c r="K34" s="22"/>
      <c r="L34" s="22"/>
      <c r="M34" s="22"/>
      <c r="N34" s="22"/>
      <c r="O34" s="22"/>
      <c r="P34" s="22"/>
    </row>
    <row r="35" spans="1:16" ht="39" customHeight="1" x14ac:dyDescent="0.15">
      <c r="A35" s="22"/>
      <c r="B35" s="35"/>
      <c r="C35" s="1242" t="s">
        <v>562</v>
      </c>
      <c r="D35" s="1243"/>
      <c r="E35" s="1244"/>
      <c r="F35" s="36">
        <v>0.43</v>
      </c>
      <c r="G35" s="37">
        <v>1.01</v>
      </c>
      <c r="H35" s="37">
        <v>0.22</v>
      </c>
      <c r="I35" s="37">
        <v>0.1</v>
      </c>
      <c r="J35" s="38">
        <v>0.27</v>
      </c>
      <c r="K35" s="22"/>
      <c r="L35" s="22"/>
      <c r="M35" s="22"/>
      <c r="N35" s="22"/>
      <c r="O35" s="22"/>
      <c r="P35" s="22"/>
    </row>
    <row r="36" spans="1:16" ht="39" customHeight="1" x14ac:dyDescent="0.15">
      <c r="A36" s="22"/>
      <c r="B36" s="35"/>
      <c r="C36" s="1242" t="s">
        <v>563</v>
      </c>
      <c r="D36" s="1243"/>
      <c r="E36" s="1244"/>
      <c r="F36" s="36">
        <v>0.69</v>
      </c>
      <c r="G36" s="37">
        <v>0.88</v>
      </c>
      <c r="H36" s="37">
        <v>0.82</v>
      </c>
      <c r="I36" s="37">
        <v>0.04</v>
      </c>
      <c r="J36" s="38">
        <v>0.11</v>
      </c>
      <c r="K36" s="22"/>
      <c r="L36" s="22"/>
      <c r="M36" s="22"/>
      <c r="N36" s="22"/>
      <c r="O36" s="22"/>
      <c r="P36" s="22"/>
    </row>
    <row r="37" spans="1:16" ht="39" customHeight="1" x14ac:dyDescent="0.15">
      <c r="A37" s="22"/>
      <c r="B37" s="35"/>
      <c r="C37" s="1242" t="s">
        <v>564</v>
      </c>
      <c r="D37" s="1243"/>
      <c r="E37" s="1244"/>
      <c r="F37" s="36">
        <v>0.04</v>
      </c>
      <c r="G37" s="37">
        <v>0.04</v>
      </c>
      <c r="H37" s="37">
        <v>0.02</v>
      </c>
      <c r="I37" s="37">
        <v>0.06</v>
      </c>
      <c r="J37" s="38">
        <v>7.0000000000000007E-2</v>
      </c>
      <c r="K37" s="22"/>
      <c r="L37" s="22"/>
      <c r="M37" s="22"/>
      <c r="N37" s="22"/>
      <c r="O37" s="22"/>
      <c r="P37" s="22"/>
    </row>
    <row r="38" spans="1:16" ht="39" customHeight="1" x14ac:dyDescent="0.15">
      <c r="A38" s="22"/>
      <c r="B38" s="35"/>
      <c r="C38" s="1242" t="s">
        <v>565</v>
      </c>
      <c r="D38" s="1243"/>
      <c r="E38" s="1244"/>
      <c r="F38" s="36">
        <v>0.06</v>
      </c>
      <c r="G38" s="37">
        <v>0.89</v>
      </c>
      <c r="H38" s="37">
        <v>0.1</v>
      </c>
      <c r="I38" s="37">
        <v>0.14000000000000001</v>
      </c>
      <c r="J38" s="38">
        <v>0.02</v>
      </c>
      <c r="K38" s="22"/>
      <c r="L38" s="22"/>
      <c r="M38" s="22"/>
      <c r="N38" s="22"/>
      <c r="O38" s="22"/>
      <c r="P38" s="22"/>
    </row>
    <row r="39" spans="1:16" ht="39" customHeight="1" x14ac:dyDescent="0.15">
      <c r="A39" s="22"/>
      <c r="B39" s="35"/>
      <c r="C39" s="1242" t="s">
        <v>566</v>
      </c>
      <c r="D39" s="1243"/>
      <c r="E39" s="1244"/>
      <c r="F39" s="36">
        <v>0.09</v>
      </c>
      <c r="G39" s="37">
        <v>7.0000000000000007E-2</v>
      </c>
      <c r="H39" s="37">
        <v>0.46</v>
      </c>
      <c r="I39" s="37">
        <v>0.06</v>
      </c>
      <c r="J39" s="38">
        <v>0.02</v>
      </c>
      <c r="K39" s="22"/>
      <c r="L39" s="22"/>
      <c r="M39" s="22"/>
      <c r="N39" s="22"/>
      <c r="O39" s="22"/>
      <c r="P39" s="22"/>
    </row>
    <row r="40" spans="1:16" ht="39" customHeight="1" x14ac:dyDescent="0.15">
      <c r="A40" s="22"/>
      <c r="B40" s="35"/>
      <c r="C40" s="1242" t="s">
        <v>567</v>
      </c>
      <c r="D40" s="1243"/>
      <c r="E40" s="1244"/>
      <c r="F40" s="36">
        <v>0.01</v>
      </c>
      <c r="G40" s="37">
        <v>0.02</v>
      </c>
      <c r="H40" s="37">
        <v>0.13</v>
      </c>
      <c r="I40" s="37">
        <v>0.09</v>
      </c>
      <c r="J40" s="38">
        <v>0.01</v>
      </c>
      <c r="K40" s="22"/>
      <c r="L40" s="22"/>
      <c r="M40" s="22"/>
      <c r="N40" s="22"/>
      <c r="O40" s="22"/>
      <c r="P40" s="22"/>
    </row>
    <row r="41" spans="1:16" ht="39" customHeight="1" x14ac:dyDescent="0.15">
      <c r="A41" s="22"/>
      <c r="B41" s="35"/>
      <c r="C41" s="1242" t="s">
        <v>568</v>
      </c>
      <c r="D41" s="1243"/>
      <c r="E41" s="1244"/>
      <c r="F41" s="36">
        <v>0</v>
      </c>
      <c r="G41" s="37">
        <v>0</v>
      </c>
      <c r="H41" s="37">
        <v>0</v>
      </c>
      <c r="I41" s="37">
        <v>0</v>
      </c>
      <c r="J41" s="38">
        <v>0</v>
      </c>
      <c r="K41" s="22"/>
      <c r="L41" s="22"/>
      <c r="M41" s="22"/>
      <c r="N41" s="22"/>
      <c r="O41" s="22"/>
      <c r="P41" s="22"/>
    </row>
    <row r="42" spans="1:16" ht="39" customHeight="1" x14ac:dyDescent="0.15">
      <c r="A42" s="22"/>
      <c r="B42" s="39"/>
      <c r="C42" s="1242" t="s">
        <v>569</v>
      </c>
      <c r="D42" s="1243"/>
      <c r="E42" s="1244"/>
      <c r="F42" s="36" t="s">
        <v>511</v>
      </c>
      <c r="G42" s="37" t="s">
        <v>511</v>
      </c>
      <c r="H42" s="37" t="s">
        <v>511</v>
      </c>
      <c r="I42" s="37" t="s">
        <v>511</v>
      </c>
      <c r="J42" s="38" t="s">
        <v>511</v>
      </c>
      <c r="K42" s="22"/>
      <c r="L42" s="22"/>
      <c r="M42" s="22"/>
      <c r="N42" s="22"/>
      <c r="O42" s="22"/>
      <c r="P42" s="22"/>
    </row>
    <row r="43" spans="1:16" ht="39" customHeight="1" thickBot="1" x14ac:dyDescent="0.2">
      <c r="A43" s="22"/>
      <c r="B43" s="40"/>
      <c r="C43" s="1245" t="s">
        <v>570</v>
      </c>
      <c r="D43" s="1246"/>
      <c r="E43" s="1247"/>
      <c r="F43" s="41" t="s">
        <v>511</v>
      </c>
      <c r="G43" s="42" t="s">
        <v>511</v>
      </c>
      <c r="H43" s="42" t="s">
        <v>511</v>
      </c>
      <c r="I43" s="42" t="s">
        <v>511</v>
      </c>
      <c r="J43" s="43" t="s">
        <v>511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h5PBIojOluGU0n9lwgM/RcXghuKRmeK6G1UL+fO3Dl7Ia7IewgRgIS2lFV81PUXFc0E841QyQsVHEoT5DHduAA==" saltValue="5jjzaBhH8wInzP+8H3fAn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60" zoomScaleNormal="6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x14ac:dyDescent="0.15">
      <c r="A45" s="48"/>
      <c r="B45" s="1250" t="s">
        <v>11</v>
      </c>
      <c r="C45" s="1251"/>
      <c r="D45" s="58"/>
      <c r="E45" s="1256" t="s">
        <v>12</v>
      </c>
      <c r="F45" s="1256"/>
      <c r="G45" s="1256"/>
      <c r="H45" s="1256"/>
      <c r="I45" s="1256"/>
      <c r="J45" s="1257"/>
      <c r="K45" s="59">
        <v>325</v>
      </c>
      <c r="L45" s="60">
        <v>277</v>
      </c>
      <c r="M45" s="60">
        <v>276</v>
      </c>
      <c r="N45" s="60">
        <v>252</v>
      </c>
      <c r="O45" s="61">
        <v>282</v>
      </c>
      <c r="P45" s="48"/>
      <c r="Q45" s="48"/>
      <c r="R45" s="48"/>
      <c r="S45" s="48"/>
      <c r="T45" s="48"/>
      <c r="U45" s="48"/>
    </row>
    <row r="46" spans="1:21" ht="30.75" customHeight="1" x14ac:dyDescent="0.15">
      <c r="A46" s="48"/>
      <c r="B46" s="1252"/>
      <c r="C46" s="1253"/>
      <c r="D46" s="62"/>
      <c r="E46" s="1258" t="s">
        <v>13</v>
      </c>
      <c r="F46" s="1258"/>
      <c r="G46" s="1258"/>
      <c r="H46" s="1258"/>
      <c r="I46" s="1258"/>
      <c r="J46" s="1259"/>
      <c r="K46" s="63" t="s">
        <v>511</v>
      </c>
      <c r="L46" s="64" t="s">
        <v>511</v>
      </c>
      <c r="M46" s="64" t="s">
        <v>511</v>
      </c>
      <c r="N46" s="64" t="s">
        <v>511</v>
      </c>
      <c r="O46" s="65" t="s">
        <v>511</v>
      </c>
      <c r="P46" s="48"/>
      <c r="Q46" s="48"/>
      <c r="R46" s="48"/>
      <c r="S46" s="48"/>
      <c r="T46" s="48"/>
      <c r="U46" s="48"/>
    </row>
    <row r="47" spans="1:21" ht="30.75" customHeight="1" x14ac:dyDescent="0.15">
      <c r="A47" s="48"/>
      <c r="B47" s="1252"/>
      <c r="C47" s="1253"/>
      <c r="D47" s="62"/>
      <c r="E47" s="1258" t="s">
        <v>14</v>
      </c>
      <c r="F47" s="1258"/>
      <c r="G47" s="1258"/>
      <c r="H47" s="1258"/>
      <c r="I47" s="1258"/>
      <c r="J47" s="1259"/>
      <c r="K47" s="63" t="s">
        <v>511</v>
      </c>
      <c r="L47" s="64" t="s">
        <v>511</v>
      </c>
      <c r="M47" s="64" t="s">
        <v>511</v>
      </c>
      <c r="N47" s="64" t="s">
        <v>511</v>
      </c>
      <c r="O47" s="65" t="s">
        <v>511</v>
      </c>
      <c r="P47" s="48"/>
      <c r="Q47" s="48"/>
      <c r="R47" s="48"/>
      <c r="S47" s="48"/>
      <c r="T47" s="48"/>
      <c r="U47" s="48"/>
    </row>
    <row r="48" spans="1:21" ht="30.75" customHeight="1" x14ac:dyDescent="0.15">
      <c r="A48" s="48"/>
      <c r="B48" s="1252"/>
      <c r="C48" s="1253"/>
      <c r="D48" s="62"/>
      <c r="E48" s="1258" t="s">
        <v>15</v>
      </c>
      <c r="F48" s="1258"/>
      <c r="G48" s="1258"/>
      <c r="H48" s="1258"/>
      <c r="I48" s="1258"/>
      <c r="J48" s="1259"/>
      <c r="K48" s="63">
        <v>24</v>
      </c>
      <c r="L48" s="64">
        <v>24</v>
      </c>
      <c r="M48" s="64">
        <v>13</v>
      </c>
      <c r="N48" s="64">
        <v>9</v>
      </c>
      <c r="O48" s="65">
        <v>10</v>
      </c>
      <c r="P48" s="48"/>
      <c r="Q48" s="48"/>
      <c r="R48" s="48"/>
      <c r="S48" s="48"/>
      <c r="T48" s="48"/>
      <c r="U48" s="48"/>
    </row>
    <row r="49" spans="1:21" ht="30.75" customHeight="1" x14ac:dyDescent="0.15">
      <c r="A49" s="48"/>
      <c r="B49" s="1252"/>
      <c r="C49" s="1253"/>
      <c r="D49" s="62"/>
      <c r="E49" s="1258" t="s">
        <v>16</v>
      </c>
      <c r="F49" s="1258"/>
      <c r="G49" s="1258"/>
      <c r="H49" s="1258"/>
      <c r="I49" s="1258"/>
      <c r="J49" s="1259"/>
      <c r="K49" s="63" t="s">
        <v>511</v>
      </c>
      <c r="L49" s="64">
        <v>1</v>
      </c>
      <c r="M49" s="64">
        <v>9</v>
      </c>
      <c r="N49" s="64">
        <v>12</v>
      </c>
      <c r="O49" s="65">
        <v>13</v>
      </c>
      <c r="P49" s="48"/>
      <c r="Q49" s="48"/>
      <c r="R49" s="48"/>
      <c r="S49" s="48"/>
      <c r="T49" s="48"/>
      <c r="U49" s="48"/>
    </row>
    <row r="50" spans="1:21" ht="30.75" customHeight="1" x14ac:dyDescent="0.15">
      <c r="A50" s="48"/>
      <c r="B50" s="1252"/>
      <c r="C50" s="1253"/>
      <c r="D50" s="62"/>
      <c r="E50" s="1258" t="s">
        <v>17</v>
      </c>
      <c r="F50" s="1258"/>
      <c r="G50" s="1258"/>
      <c r="H50" s="1258"/>
      <c r="I50" s="1258"/>
      <c r="J50" s="1259"/>
      <c r="K50" s="63" t="s">
        <v>511</v>
      </c>
      <c r="L50" s="64" t="s">
        <v>511</v>
      </c>
      <c r="M50" s="64" t="s">
        <v>511</v>
      </c>
      <c r="N50" s="64" t="s">
        <v>511</v>
      </c>
      <c r="O50" s="65" t="s">
        <v>511</v>
      </c>
      <c r="P50" s="48"/>
      <c r="Q50" s="48"/>
      <c r="R50" s="48"/>
      <c r="S50" s="48"/>
      <c r="T50" s="48"/>
      <c r="U50" s="48"/>
    </row>
    <row r="51" spans="1:21" ht="30.75" customHeight="1" x14ac:dyDescent="0.15">
      <c r="A51" s="48"/>
      <c r="B51" s="1254"/>
      <c r="C51" s="1255"/>
      <c r="D51" s="66"/>
      <c r="E51" s="1258" t="s">
        <v>18</v>
      </c>
      <c r="F51" s="1258"/>
      <c r="G51" s="1258"/>
      <c r="H51" s="1258"/>
      <c r="I51" s="1258"/>
      <c r="J51" s="1259"/>
      <c r="K51" s="63" t="s">
        <v>511</v>
      </c>
      <c r="L51" s="64" t="s">
        <v>511</v>
      </c>
      <c r="M51" s="64" t="s">
        <v>511</v>
      </c>
      <c r="N51" s="64" t="s">
        <v>511</v>
      </c>
      <c r="O51" s="65" t="s">
        <v>511</v>
      </c>
      <c r="P51" s="48"/>
      <c r="Q51" s="48"/>
      <c r="R51" s="48"/>
      <c r="S51" s="48"/>
      <c r="T51" s="48"/>
      <c r="U51" s="48"/>
    </row>
    <row r="52" spans="1:21" ht="30.75" customHeight="1" x14ac:dyDescent="0.15">
      <c r="A52" s="48"/>
      <c r="B52" s="1260" t="s">
        <v>19</v>
      </c>
      <c r="C52" s="1261"/>
      <c r="D52" s="66"/>
      <c r="E52" s="1258" t="s">
        <v>20</v>
      </c>
      <c r="F52" s="1258"/>
      <c r="G52" s="1258"/>
      <c r="H52" s="1258"/>
      <c r="I52" s="1258"/>
      <c r="J52" s="1259"/>
      <c r="K52" s="63">
        <v>280</v>
      </c>
      <c r="L52" s="64">
        <v>247</v>
      </c>
      <c r="M52" s="64">
        <v>234</v>
      </c>
      <c r="N52" s="64">
        <v>219</v>
      </c>
      <c r="O52" s="65">
        <v>224</v>
      </c>
      <c r="P52" s="48"/>
      <c r="Q52" s="48"/>
      <c r="R52" s="48"/>
      <c r="S52" s="48"/>
      <c r="T52" s="48"/>
      <c r="U52" s="48"/>
    </row>
    <row r="53" spans="1:21" ht="30.75" customHeight="1" thickBot="1" x14ac:dyDescent="0.2">
      <c r="A53" s="48"/>
      <c r="B53" s="1262" t="s">
        <v>21</v>
      </c>
      <c r="C53" s="1263"/>
      <c r="D53" s="67"/>
      <c r="E53" s="1264" t="s">
        <v>22</v>
      </c>
      <c r="F53" s="1264"/>
      <c r="G53" s="1264"/>
      <c r="H53" s="1264"/>
      <c r="I53" s="1264"/>
      <c r="J53" s="1265"/>
      <c r="K53" s="68">
        <v>69</v>
      </c>
      <c r="L53" s="69">
        <v>55</v>
      </c>
      <c r="M53" s="69">
        <v>64</v>
      </c>
      <c r="N53" s="69">
        <v>54</v>
      </c>
      <c r="O53" s="70">
        <v>81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571</v>
      </c>
      <c r="P55" s="48"/>
      <c r="Q55" s="48"/>
      <c r="R55" s="48"/>
      <c r="S55" s="48"/>
      <c r="T55" s="48"/>
      <c r="U55" s="48"/>
    </row>
    <row r="56" spans="1:21" ht="31.5" customHeight="1" thickBot="1" x14ac:dyDescent="0.2">
      <c r="A56" s="48"/>
      <c r="B56" s="76"/>
      <c r="C56" s="77"/>
      <c r="D56" s="77"/>
      <c r="E56" s="78"/>
      <c r="F56" s="78"/>
      <c r="G56" s="78"/>
      <c r="H56" s="78"/>
      <c r="I56" s="78"/>
      <c r="J56" s="79" t="s">
        <v>2</v>
      </c>
      <c r="K56" s="80" t="s">
        <v>572</v>
      </c>
      <c r="L56" s="81" t="s">
        <v>573</v>
      </c>
      <c r="M56" s="81" t="s">
        <v>574</v>
      </c>
      <c r="N56" s="81" t="s">
        <v>575</v>
      </c>
      <c r="O56" s="82" t="s">
        <v>576</v>
      </c>
      <c r="P56" s="48"/>
      <c r="Q56" s="48"/>
      <c r="R56" s="48"/>
      <c r="S56" s="48"/>
      <c r="T56" s="48"/>
      <c r="U56" s="48"/>
    </row>
    <row r="57" spans="1:21" ht="31.5" customHeight="1" x14ac:dyDescent="0.15">
      <c r="B57" s="1266" t="s">
        <v>25</v>
      </c>
      <c r="C57" s="1267"/>
      <c r="D57" s="1270" t="s">
        <v>26</v>
      </c>
      <c r="E57" s="1271"/>
      <c r="F57" s="1271"/>
      <c r="G57" s="1271"/>
      <c r="H57" s="1271"/>
      <c r="I57" s="1271"/>
      <c r="J57" s="1272"/>
      <c r="K57" s="83" t="s">
        <v>584</v>
      </c>
      <c r="L57" s="84" t="s">
        <v>584</v>
      </c>
      <c r="M57" s="84" t="s">
        <v>584</v>
      </c>
      <c r="N57" s="84" t="s">
        <v>584</v>
      </c>
      <c r="O57" s="85" t="s">
        <v>584</v>
      </c>
    </row>
    <row r="58" spans="1:21" ht="31.5" customHeight="1" thickBot="1" x14ac:dyDescent="0.2">
      <c r="B58" s="1268"/>
      <c r="C58" s="1269"/>
      <c r="D58" s="1273" t="s">
        <v>27</v>
      </c>
      <c r="E58" s="1274"/>
      <c r="F58" s="1274"/>
      <c r="G58" s="1274"/>
      <c r="H58" s="1274"/>
      <c r="I58" s="1274"/>
      <c r="J58" s="1275"/>
      <c r="K58" s="86" t="s">
        <v>584</v>
      </c>
      <c r="L58" s="87" t="s">
        <v>584</v>
      </c>
      <c r="M58" s="87" t="s">
        <v>584</v>
      </c>
      <c r="N58" s="87" t="s">
        <v>584</v>
      </c>
      <c r="O58" s="88" t="s">
        <v>584</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1VVZkgjF3NdNnSI3Kqtkxfklr4xNGpAb9L2aS9jA68M4Wt245M1M2gCmAltp9/qKGuIvyCE4HtwWIxrrrgXSyg==" saltValue="YA4DUMdL6N6pOvkJJaqW7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60" zoomScaleNormal="6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553</v>
      </c>
      <c r="J40" s="100" t="s">
        <v>554</v>
      </c>
      <c r="K40" s="100" t="s">
        <v>555</v>
      </c>
      <c r="L40" s="100" t="s">
        <v>556</v>
      </c>
      <c r="M40" s="101" t="s">
        <v>557</v>
      </c>
    </row>
    <row r="41" spans="2:13" ht="27.75" customHeight="1" x14ac:dyDescent="0.15">
      <c r="B41" s="1276" t="s">
        <v>30</v>
      </c>
      <c r="C41" s="1277"/>
      <c r="D41" s="102"/>
      <c r="E41" s="1282" t="s">
        <v>31</v>
      </c>
      <c r="F41" s="1282"/>
      <c r="G41" s="1282"/>
      <c r="H41" s="1283"/>
      <c r="I41" s="103">
        <v>2529</v>
      </c>
      <c r="J41" s="104">
        <v>2465</v>
      </c>
      <c r="K41" s="104">
        <v>2368</v>
      </c>
      <c r="L41" s="104">
        <v>2317</v>
      </c>
      <c r="M41" s="105">
        <v>2193</v>
      </c>
    </row>
    <row r="42" spans="2:13" ht="27.75" customHeight="1" x14ac:dyDescent="0.15">
      <c r="B42" s="1278"/>
      <c r="C42" s="1279"/>
      <c r="D42" s="106"/>
      <c r="E42" s="1284" t="s">
        <v>32</v>
      </c>
      <c r="F42" s="1284"/>
      <c r="G42" s="1284"/>
      <c r="H42" s="1285"/>
      <c r="I42" s="107">
        <v>48</v>
      </c>
      <c r="J42" s="108">
        <v>28</v>
      </c>
      <c r="K42" s="108" t="s">
        <v>511</v>
      </c>
      <c r="L42" s="108" t="s">
        <v>511</v>
      </c>
      <c r="M42" s="109" t="s">
        <v>511</v>
      </c>
    </row>
    <row r="43" spans="2:13" ht="27.75" customHeight="1" x14ac:dyDescent="0.15">
      <c r="B43" s="1278"/>
      <c r="C43" s="1279"/>
      <c r="D43" s="106"/>
      <c r="E43" s="1284" t="s">
        <v>33</v>
      </c>
      <c r="F43" s="1284"/>
      <c r="G43" s="1284"/>
      <c r="H43" s="1285"/>
      <c r="I43" s="107">
        <v>149</v>
      </c>
      <c r="J43" s="108">
        <v>125</v>
      </c>
      <c r="K43" s="108">
        <v>144</v>
      </c>
      <c r="L43" s="108">
        <v>146</v>
      </c>
      <c r="M43" s="109">
        <v>158</v>
      </c>
    </row>
    <row r="44" spans="2:13" ht="27.75" customHeight="1" x14ac:dyDescent="0.15">
      <c r="B44" s="1278"/>
      <c r="C44" s="1279"/>
      <c r="D44" s="106"/>
      <c r="E44" s="1284" t="s">
        <v>34</v>
      </c>
      <c r="F44" s="1284"/>
      <c r="G44" s="1284"/>
      <c r="H44" s="1285"/>
      <c r="I44" s="107">
        <v>120</v>
      </c>
      <c r="J44" s="108">
        <v>213</v>
      </c>
      <c r="K44" s="108">
        <v>225</v>
      </c>
      <c r="L44" s="108">
        <v>211</v>
      </c>
      <c r="M44" s="109">
        <v>164</v>
      </c>
    </row>
    <row r="45" spans="2:13" ht="27.75" customHeight="1" x14ac:dyDescent="0.15">
      <c r="B45" s="1278"/>
      <c r="C45" s="1279"/>
      <c r="D45" s="106"/>
      <c r="E45" s="1284" t="s">
        <v>35</v>
      </c>
      <c r="F45" s="1284"/>
      <c r="G45" s="1284"/>
      <c r="H45" s="1285"/>
      <c r="I45" s="107">
        <v>313</v>
      </c>
      <c r="J45" s="108">
        <v>283</v>
      </c>
      <c r="K45" s="108">
        <v>280</v>
      </c>
      <c r="L45" s="108">
        <v>284</v>
      </c>
      <c r="M45" s="109">
        <v>212</v>
      </c>
    </row>
    <row r="46" spans="2:13" ht="27.75" customHeight="1" x14ac:dyDescent="0.15">
      <c r="B46" s="1278"/>
      <c r="C46" s="1279"/>
      <c r="D46" s="110"/>
      <c r="E46" s="1284" t="s">
        <v>36</v>
      </c>
      <c r="F46" s="1284"/>
      <c r="G46" s="1284"/>
      <c r="H46" s="1285"/>
      <c r="I46" s="107" t="s">
        <v>511</v>
      </c>
      <c r="J46" s="108" t="s">
        <v>511</v>
      </c>
      <c r="K46" s="108" t="s">
        <v>511</v>
      </c>
      <c r="L46" s="108" t="s">
        <v>511</v>
      </c>
      <c r="M46" s="109" t="s">
        <v>511</v>
      </c>
    </row>
    <row r="47" spans="2:13" ht="27.75" customHeight="1" x14ac:dyDescent="0.15">
      <c r="B47" s="1278"/>
      <c r="C47" s="1279"/>
      <c r="D47" s="111"/>
      <c r="E47" s="1286" t="s">
        <v>37</v>
      </c>
      <c r="F47" s="1287"/>
      <c r="G47" s="1287"/>
      <c r="H47" s="1288"/>
      <c r="I47" s="107" t="s">
        <v>511</v>
      </c>
      <c r="J47" s="108" t="s">
        <v>511</v>
      </c>
      <c r="K47" s="108" t="s">
        <v>511</v>
      </c>
      <c r="L47" s="108" t="s">
        <v>511</v>
      </c>
      <c r="M47" s="109" t="s">
        <v>511</v>
      </c>
    </row>
    <row r="48" spans="2:13" ht="27.75" customHeight="1" x14ac:dyDescent="0.15">
      <c r="B48" s="1278"/>
      <c r="C48" s="1279"/>
      <c r="D48" s="106"/>
      <c r="E48" s="1284" t="s">
        <v>38</v>
      </c>
      <c r="F48" s="1284"/>
      <c r="G48" s="1284"/>
      <c r="H48" s="1285"/>
      <c r="I48" s="107" t="s">
        <v>511</v>
      </c>
      <c r="J48" s="108" t="s">
        <v>511</v>
      </c>
      <c r="K48" s="108" t="s">
        <v>511</v>
      </c>
      <c r="L48" s="108" t="s">
        <v>511</v>
      </c>
      <c r="M48" s="109" t="s">
        <v>511</v>
      </c>
    </row>
    <row r="49" spans="2:13" ht="27.75" customHeight="1" x14ac:dyDescent="0.15">
      <c r="B49" s="1280"/>
      <c r="C49" s="1281"/>
      <c r="D49" s="106"/>
      <c r="E49" s="1284" t="s">
        <v>39</v>
      </c>
      <c r="F49" s="1284"/>
      <c r="G49" s="1284"/>
      <c r="H49" s="1285"/>
      <c r="I49" s="107" t="s">
        <v>511</v>
      </c>
      <c r="J49" s="108" t="s">
        <v>511</v>
      </c>
      <c r="K49" s="108" t="s">
        <v>511</v>
      </c>
      <c r="L49" s="108" t="s">
        <v>511</v>
      </c>
      <c r="M49" s="109" t="s">
        <v>511</v>
      </c>
    </row>
    <row r="50" spans="2:13" ht="27.75" customHeight="1" x14ac:dyDescent="0.15">
      <c r="B50" s="1289" t="s">
        <v>40</v>
      </c>
      <c r="C50" s="1290"/>
      <c r="D50" s="112"/>
      <c r="E50" s="1284" t="s">
        <v>41</v>
      </c>
      <c r="F50" s="1284"/>
      <c r="G50" s="1284"/>
      <c r="H50" s="1285"/>
      <c r="I50" s="107">
        <v>837</v>
      </c>
      <c r="J50" s="108">
        <v>837</v>
      </c>
      <c r="K50" s="108">
        <v>1037</v>
      </c>
      <c r="L50" s="108">
        <v>917</v>
      </c>
      <c r="M50" s="109">
        <v>887</v>
      </c>
    </row>
    <row r="51" spans="2:13" ht="27.75" customHeight="1" x14ac:dyDescent="0.15">
      <c r="B51" s="1278"/>
      <c r="C51" s="1279"/>
      <c r="D51" s="106"/>
      <c r="E51" s="1284" t="s">
        <v>42</v>
      </c>
      <c r="F51" s="1284"/>
      <c r="G51" s="1284"/>
      <c r="H51" s="1285"/>
      <c r="I51" s="107">
        <v>30</v>
      </c>
      <c r="J51" s="108">
        <v>28</v>
      </c>
      <c r="K51" s="108">
        <v>22</v>
      </c>
      <c r="L51" s="108">
        <v>13</v>
      </c>
      <c r="M51" s="109">
        <v>6</v>
      </c>
    </row>
    <row r="52" spans="2:13" ht="27.75" customHeight="1" x14ac:dyDescent="0.15">
      <c r="B52" s="1280"/>
      <c r="C52" s="1281"/>
      <c r="D52" s="106"/>
      <c r="E52" s="1284" t="s">
        <v>43</v>
      </c>
      <c r="F52" s="1284"/>
      <c r="G52" s="1284"/>
      <c r="H52" s="1285"/>
      <c r="I52" s="107">
        <v>2062</v>
      </c>
      <c r="J52" s="108">
        <v>2076</v>
      </c>
      <c r="K52" s="108">
        <v>1972</v>
      </c>
      <c r="L52" s="108">
        <v>1916</v>
      </c>
      <c r="M52" s="109">
        <v>1767</v>
      </c>
    </row>
    <row r="53" spans="2:13" ht="27.75" customHeight="1" thickBot="1" x14ac:dyDescent="0.2">
      <c r="B53" s="1291" t="s">
        <v>44</v>
      </c>
      <c r="C53" s="1292"/>
      <c r="D53" s="113"/>
      <c r="E53" s="1293" t="s">
        <v>45</v>
      </c>
      <c r="F53" s="1293"/>
      <c r="G53" s="1293"/>
      <c r="H53" s="1294"/>
      <c r="I53" s="114">
        <v>230</v>
      </c>
      <c r="J53" s="115">
        <v>173</v>
      </c>
      <c r="K53" s="115">
        <v>-13</v>
      </c>
      <c r="L53" s="115">
        <v>111</v>
      </c>
      <c r="M53" s="116">
        <v>67</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ewRRPZC2Xf3LTxeWVj9IJJ584tO0LH+eZDPyMpD/DxHgy7jiQcUu3A2s/RIKnrSwjBlfmsfh35NcDe9g5ORhTA==" saltValue="NFKiEuqZ85NaUDwhahJ6m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0" zoomScaleNormal="5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555</v>
      </c>
      <c r="G54" s="125" t="s">
        <v>556</v>
      </c>
      <c r="H54" s="126" t="s">
        <v>557</v>
      </c>
    </row>
    <row r="55" spans="2:8" ht="52.5" customHeight="1" x14ac:dyDescent="0.15">
      <c r="B55" s="127"/>
      <c r="C55" s="1303" t="s">
        <v>48</v>
      </c>
      <c r="D55" s="1303"/>
      <c r="E55" s="1304"/>
      <c r="F55" s="128">
        <v>872</v>
      </c>
      <c r="G55" s="128">
        <v>752</v>
      </c>
      <c r="H55" s="129">
        <v>722</v>
      </c>
    </row>
    <row r="56" spans="2:8" ht="52.5" customHeight="1" x14ac:dyDescent="0.15">
      <c r="B56" s="130"/>
      <c r="C56" s="1305" t="s">
        <v>49</v>
      </c>
      <c r="D56" s="1305"/>
      <c r="E56" s="1306"/>
      <c r="F56" s="131">
        <v>165</v>
      </c>
      <c r="G56" s="131">
        <v>165</v>
      </c>
      <c r="H56" s="132">
        <v>165</v>
      </c>
    </row>
    <row r="57" spans="2:8" ht="53.25" customHeight="1" x14ac:dyDescent="0.15">
      <c r="B57" s="130"/>
      <c r="C57" s="1307" t="s">
        <v>50</v>
      </c>
      <c r="D57" s="1307"/>
      <c r="E57" s="1308"/>
      <c r="F57" s="133">
        <v>108</v>
      </c>
      <c r="G57" s="133">
        <v>110</v>
      </c>
      <c r="H57" s="134">
        <v>122</v>
      </c>
    </row>
    <row r="58" spans="2:8" ht="45.75" customHeight="1" x14ac:dyDescent="0.15">
      <c r="B58" s="135"/>
      <c r="C58" s="1295" t="s">
        <v>585</v>
      </c>
      <c r="D58" s="1296"/>
      <c r="E58" s="1297"/>
      <c r="F58" s="136">
        <v>84</v>
      </c>
      <c r="G58" s="136">
        <v>84</v>
      </c>
      <c r="H58" s="137">
        <v>84</v>
      </c>
    </row>
    <row r="59" spans="2:8" ht="45.75" customHeight="1" x14ac:dyDescent="0.15">
      <c r="B59" s="135"/>
      <c r="C59" s="1295" t="s">
        <v>586</v>
      </c>
      <c r="D59" s="1296"/>
      <c r="E59" s="1297"/>
      <c r="F59" s="136">
        <v>17</v>
      </c>
      <c r="G59" s="136">
        <v>18</v>
      </c>
      <c r="H59" s="137">
        <v>19</v>
      </c>
    </row>
    <row r="60" spans="2:8" ht="45.75" customHeight="1" x14ac:dyDescent="0.15">
      <c r="B60" s="135"/>
      <c r="C60" s="1295" t="s">
        <v>588</v>
      </c>
      <c r="D60" s="1296"/>
      <c r="E60" s="1297"/>
      <c r="F60" s="136" t="s">
        <v>584</v>
      </c>
      <c r="G60" s="136" t="s">
        <v>584</v>
      </c>
      <c r="H60" s="137">
        <v>11</v>
      </c>
    </row>
    <row r="61" spans="2:8" ht="45.75" customHeight="1" x14ac:dyDescent="0.15">
      <c r="B61" s="135"/>
      <c r="C61" s="1295" t="s">
        <v>587</v>
      </c>
      <c r="D61" s="1296"/>
      <c r="E61" s="1297"/>
      <c r="F61" s="136">
        <v>7</v>
      </c>
      <c r="G61" s="136">
        <v>7</v>
      </c>
      <c r="H61" s="137">
        <v>7</v>
      </c>
    </row>
    <row r="62" spans="2:8" ht="45.75" customHeight="1" thickBot="1" x14ac:dyDescent="0.2">
      <c r="B62" s="138"/>
      <c r="C62" s="1298"/>
      <c r="D62" s="1299"/>
      <c r="E62" s="1300"/>
      <c r="F62" s="139"/>
      <c r="G62" s="139"/>
      <c r="H62" s="140"/>
    </row>
    <row r="63" spans="2:8" ht="52.5" customHeight="1" thickBot="1" x14ac:dyDescent="0.2">
      <c r="B63" s="141"/>
      <c r="C63" s="1301" t="s">
        <v>51</v>
      </c>
      <c r="D63" s="1301"/>
      <c r="E63" s="1302"/>
      <c r="F63" s="142">
        <v>1145</v>
      </c>
      <c r="G63" s="142">
        <v>1026</v>
      </c>
      <c r="H63" s="143">
        <v>1009</v>
      </c>
    </row>
    <row r="64" spans="2:8" ht="15" customHeight="1" x14ac:dyDescent="0.15"/>
  </sheetData>
  <sheetProtection algorithmName="SHA-512" hashValue="qBsEU3PPl3+SX32rP4s/TknHpIqPsx6mEmLbMSOAzE0a269eDg/PYF7Gs2EXLPDc9QDSfXFpJejKcacMXSH9kA==" saltValue="Q1Z7kAcw0NX7OQU0dFhCT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C3AE5-0290-4720-8C40-FFCDBA54797F}">
  <sheetPr>
    <pageSetUpPr fitToPage="1"/>
  </sheetPr>
  <dimension ref="A1:WZM160"/>
  <sheetViews>
    <sheetView showGridLines="0" zoomScale="80" zoomScaleNormal="80" zoomScaleSheetLayoutView="55" workbookViewId="0"/>
  </sheetViews>
  <sheetFormatPr defaultColWidth="0" defaultRowHeight="0" customHeight="1" zeroHeight="1" x14ac:dyDescent="0.15"/>
  <cols>
    <col min="1" max="1" width="6.375" style="386" customWidth="1"/>
    <col min="2" max="107" width="2.5" style="386" customWidth="1"/>
    <col min="108" max="108" width="6.125" style="388" customWidth="1"/>
    <col min="109" max="109" width="5.875" style="387" customWidth="1"/>
    <col min="110" max="110" width="19.125" style="386" hidden="1"/>
    <col min="111" max="115" width="12.625" style="386" hidden="1"/>
    <col min="116" max="349" width="8.625" style="386" hidden="1"/>
    <col min="350" max="355" width="14.875" style="386" hidden="1"/>
    <col min="356" max="357" width="15.875" style="386" hidden="1"/>
    <col min="358" max="363" width="16.125" style="386" hidden="1"/>
    <col min="364" max="364" width="6.125" style="386" hidden="1"/>
    <col min="365" max="365" width="3" style="386" hidden="1"/>
    <col min="366" max="605" width="8.625" style="386" hidden="1"/>
    <col min="606" max="611" width="14.875" style="386" hidden="1"/>
    <col min="612" max="613" width="15.875" style="386" hidden="1"/>
    <col min="614" max="619" width="16.125" style="386" hidden="1"/>
    <col min="620" max="620" width="6.125" style="386" hidden="1"/>
    <col min="621" max="621" width="3" style="386" hidden="1"/>
    <col min="622" max="861" width="8.625" style="386" hidden="1"/>
    <col min="862" max="867" width="14.875" style="386" hidden="1"/>
    <col min="868" max="869" width="15.875" style="386" hidden="1"/>
    <col min="870" max="875" width="16.125" style="386" hidden="1"/>
    <col min="876" max="876" width="6.125" style="386" hidden="1"/>
    <col min="877" max="877" width="3" style="386" hidden="1"/>
    <col min="878" max="1117" width="8.625" style="386" hidden="1"/>
    <col min="1118" max="1123" width="14.875" style="386" hidden="1"/>
    <col min="1124" max="1125" width="15.875" style="386" hidden="1"/>
    <col min="1126" max="1131" width="16.125" style="386" hidden="1"/>
    <col min="1132" max="1132" width="6.125" style="386" hidden="1"/>
    <col min="1133" max="1133" width="3" style="386" hidden="1"/>
    <col min="1134" max="1373" width="8.625" style="386" hidden="1"/>
    <col min="1374" max="1379" width="14.875" style="386" hidden="1"/>
    <col min="1380" max="1381" width="15.875" style="386" hidden="1"/>
    <col min="1382" max="1387" width="16.125" style="386" hidden="1"/>
    <col min="1388" max="1388" width="6.125" style="386" hidden="1"/>
    <col min="1389" max="1389" width="3" style="386" hidden="1"/>
    <col min="1390" max="1629" width="8.625" style="386" hidden="1"/>
    <col min="1630" max="1635" width="14.875" style="386" hidden="1"/>
    <col min="1636" max="1637" width="15.875" style="386" hidden="1"/>
    <col min="1638" max="1643" width="16.125" style="386" hidden="1"/>
    <col min="1644" max="1644" width="6.125" style="386" hidden="1"/>
    <col min="1645" max="1645" width="3" style="386" hidden="1"/>
    <col min="1646" max="1885" width="8.625" style="386" hidden="1"/>
    <col min="1886" max="1891" width="14.875" style="386" hidden="1"/>
    <col min="1892" max="1893" width="15.875" style="386" hidden="1"/>
    <col min="1894" max="1899" width="16.125" style="386" hidden="1"/>
    <col min="1900" max="1900" width="6.125" style="386" hidden="1"/>
    <col min="1901" max="1901" width="3" style="386" hidden="1"/>
    <col min="1902" max="2141" width="8.625" style="386" hidden="1"/>
    <col min="2142" max="2147" width="14.875" style="386" hidden="1"/>
    <col min="2148" max="2149" width="15.875" style="386" hidden="1"/>
    <col min="2150" max="2155" width="16.125" style="386" hidden="1"/>
    <col min="2156" max="2156" width="6.125" style="386" hidden="1"/>
    <col min="2157" max="2157" width="3" style="386" hidden="1"/>
    <col min="2158" max="2397" width="8.625" style="386" hidden="1"/>
    <col min="2398" max="2403" width="14.875" style="386" hidden="1"/>
    <col min="2404" max="2405" width="15.875" style="386" hidden="1"/>
    <col min="2406" max="2411" width="16.125" style="386" hidden="1"/>
    <col min="2412" max="2412" width="6.125" style="386" hidden="1"/>
    <col min="2413" max="2413" width="3" style="386" hidden="1"/>
    <col min="2414" max="2653" width="8.625" style="386" hidden="1"/>
    <col min="2654" max="2659" width="14.875" style="386" hidden="1"/>
    <col min="2660" max="2661" width="15.875" style="386" hidden="1"/>
    <col min="2662" max="2667" width="16.125" style="386" hidden="1"/>
    <col min="2668" max="2668" width="6.125" style="386" hidden="1"/>
    <col min="2669" max="2669" width="3" style="386" hidden="1"/>
    <col min="2670" max="2909" width="8.625" style="386" hidden="1"/>
    <col min="2910" max="2915" width="14.875" style="386" hidden="1"/>
    <col min="2916" max="2917" width="15.875" style="386" hidden="1"/>
    <col min="2918" max="2923" width="16.125" style="386" hidden="1"/>
    <col min="2924" max="2924" width="6.125" style="386" hidden="1"/>
    <col min="2925" max="2925" width="3" style="386" hidden="1"/>
    <col min="2926" max="3165" width="8.625" style="386" hidden="1"/>
    <col min="3166" max="3171" width="14.875" style="386" hidden="1"/>
    <col min="3172" max="3173" width="15.875" style="386" hidden="1"/>
    <col min="3174" max="3179" width="16.125" style="386" hidden="1"/>
    <col min="3180" max="3180" width="6.125" style="386" hidden="1"/>
    <col min="3181" max="3181" width="3" style="386" hidden="1"/>
    <col min="3182" max="3421" width="8.625" style="386" hidden="1"/>
    <col min="3422" max="3427" width="14.875" style="386" hidden="1"/>
    <col min="3428" max="3429" width="15.875" style="386" hidden="1"/>
    <col min="3430" max="3435" width="16.125" style="386" hidden="1"/>
    <col min="3436" max="3436" width="6.125" style="386" hidden="1"/>
    <col min="3437" max="3437" width="3" style="386" hidden="1"/>
    <col min="3438" max="3677" width="8.625" style="386" hidden="1"/>
    <col min="3678" max="3683" width="14.875" style="386" hidden="1"/>
    <col min="3684" max="3685" width="15.875" style="386" hidden="1"/>
    <col min="3686" max="3691" width="16.125" style="386" hidden="1"/>
    <col min="3692" max="3692" width="6.125" style="386" hidden="1"/>
    <col min="3693" max="3693" width="3" style="386" hidden="1"/>
    <col min="3694" max="3933" width="8.625" style="386" hidden="1"/>
    <col min="3934" max="3939" width="14.875" style="386" hidden="1"/>
    <col min="3940" max="3941" width="15.875" style="386" hidden="1"/>
    <col min="3942" max="3947" width="16.125" style="386" hidden="1"/>
    <col min="3948" max="3948" width="6.125" style="386" hidden="1"/>
    <col min="3949" max="3949" width="3" style="386" hidden="1"/>
    <col min="3950" max="4189" width="8.625" style="386" hidden="1"/>
    <col min="4190" max="4195" width="14.875" style="386" hidden="1"/>
    <col min="4196" max="4197" width="15.875" style="386" hidden="1"/>
    <col min="4198" max="4203" width="16.125" style="386" hidden="1"/>
    <col min="4204" max="4204" width="6.125" style="386" hidden="1"/>
    <col min="4205" max="4205" width="3" style="386" hidden="1"/>
    <col min="4206" max="4445" width="8.625" style="386" hidden="1"/>
    <col min="4446" max="4451" width="14.875" style="386" hidden="1"/>
    <col min="4452" max="4453" width="15.875" style="386" hidden="1"/>
    <col min="4454" max="4459" width="16.125" style="386" hidden="1"/>
    <col min="4460" max="4460" width="6.125" style="386" hidden="1"/>
    <col min="4461" max="4461" width="3" style="386" hidden="1"/>
    <col min="4462" max="4701" width="8.625" style="386" hidden="1"/>
    <col min="4702" max="4707" width="14.875" style="386" hidden="1"/>
    <col min="4708" max="4709" width="15.875" style="386" hidden="1"/>
    <col min="4710" max="4715" width="16.125" style="386" hidden="1"/>
    <col min="4716" max="4716" width="6.125" style="386" hidden="1"/>
    <col min="4717" max="4717" width="3" style="386" hidden="1"/>
    <col min="4718" max="4957" width="8.625" style="386" hidden="1"/>
    <col min="4958" max="4963" width="14.875" style="386" hidden="1"/>
    <col min="4964" max="4965" width="15.875" style="386" hidden="1"/>
    <col min="4966" max="4971" width="16.125" style="386" hidden="1"/>
    <col min="4972" max="4972" width="6.125" style="386" hidden="1"/>
    <col min="4973" max="4973" width="3" style="386" hidden="1"/>
    <col min="4974" max="5213" width="8.625" style="386" hidden="1"/>
    <col min="5214" max="5219" width="14.875" style="386" hidden="1"/>
    <col min="5220" max="5221" width="15.875" style="386" hidden="1"/>
    <col min="5222" max="5227" width="16.125" style="386" hidden="1"/>
    <col min="5228" max="5228" width="6.125" style="386" hidden="1"/>
    <col min="5229" max="5229" width="3" style="386" hidden="1"/>
    <col min="5230" max="5469" width="8.625" style="386" hidden="1"/>
    <col min="5470" max="5475" width="14.875" style="386" hidden="1"/>
    <col min="5476" max="5477" width="15.875" style="386" hidden="1"/>
    <col min="5478" max="5483" width="16.125" style="386" hidden="1"/>
    <col min="5484" max="5484" width="6.125" style="386" hidden="1"/>
    <col min="5485" max="5485" width="3" style="386" hidden="1"/>
    <col min="5486" max="5725" width="8.625" style="386" hidden="1"/>
    <col min="5726" max="5731" width="14.875" style="386" hidden="1"/>
    <col min="5732" max="5733" width="15.875" style="386" hidden="1"/>
    <col min="5734" max="5739" width="16.125" style="386" hidden="1"/>
    <col min="5740" max="5740" width="6.125" style="386" hidden="1"/>
    <col min="5741" max="5741" width="3" style="386" hidden="1"/>
    <col min="5742" max="5981" width="8.625" style="386" hidden="1"/>
    <col min="5982" max="5987" width="14.875" style="386" hidden="1"/>
    <col min="5988" max="5989" width="15.875" style="386" hidden="1"/>
    <col min="5990" max="5995" width="16.125" style="386" hidden="1"/>
    <col min="5996" max="5996" width="6.125" style="386" hidden="1"/>
    <col min="5997" max="5997" width="3" style="386" hidden="1"/>
    <col min="5998" max="6237" width="8.625" style="386" hidden="1"/>
    <col min="6238" max="6243" width="14.875" style="386" hidden="1"/>
    <col min="6244" max="6245" width="15.875" style="386" hidden="1"/>
    <col min="6246" max="6251" width="16.125" style="386" hidden="1"/>
    <col min="6252" max="6252" width="6.125" style="386" hidden="1"/>
    <col min="6253" max="6253" width="3" style="386" hidden="1"/>
    <col min="6254" max="6493" width="8.625" style="386" hidden="1"/>
    <col min="6494" max="6499" width="14.875" style="386" hidden="1"/>
    <col min="6500" max="6501" width="15.875" style="386" hidden="1"/>
    <col min="6502" max="6507" width="16.125" style="386" hidden="1"/>
    <col min="6508" max="6508" width="6.125" style="386" hidden="1"/>
    <col min="6509" max="6509" width="3" style="386" hidden="1"/>
    <col min="6510" max="6749" width="8.625" style="386" hidden="1"/>
    <col min="6750" max="6755" width="14.875" style="386" hidden="1"/>
    <col min="6756" max="6757" width="15.875" style="386" hidden="1"/>
    <col min="6758" max="6763" width="16.125" style="386" hidden="1"/>
    <col min="6764" max="6764" width="6.125" style="386" hidden="1"/>
    <col min="6765" max="6765" width="3" style="386" hidden="1"/>
    <col min="6766" max="7005" width="8.625" style="386" hidden="1"/>
    <col min="7006" max="7011" width="14.875" style="386" hidden="1"/>
    <col min="7012" max="7013" width="15.875" style="386" hidden="1"/>
    <col min="7014" max="7019" width="16.125" style="386" hidden="1"/>
    <col min="7020" max="7020" width="6.125" style="386" hidden="1"/>
    <col min="7021" max="7021" width="3" style="386" hidden="1"/>
    <col min="7022" max="7261" width="8.625" style="386" hidden="1"/>
    <col min="7262" max="7267" width="14.875" style="386" hidden="1"/>
    <col min="7268" max="7269" width="15.875" style="386" hidden="1"/>
    <col min="7270" max="7275" width="16.125" style="386" hidden="1"/>
    <col min="7276" max="7276" width="6.125" style="386" hidden="1"/>
    <col min="7277" max="7277" width="3" style="386" hidden="1"/>
    <col min="7278" max="7517" width="8.625" style="386" hidden="1"/>
    <col min="7518" max="7523" width="14.875" style="386" hidden="1"/>
    <col min="7524" max="7525" width="15.875" style="386" hidden="1"/>
    <col min="7526" max="7531" width="16.125" style="386" hidden="1"/>
    <col min="7532" max="7532" width="6.125" style="386" hidden="1"/>
    <col min="7533" max="7533" width="3" style="386" hidden="1"/>
    <col min="7534" max="7773" width="8.625" style="386" hidden="1"/>
    <col min="7774" max="7779" width="14.875" style="386" hidden="1"/>
    <col min="7780" max="7781" width="15.875" style="386" hidden="1"/>
    <col min="7782" max="7787" width="16.125" style="386" hidden="1"/>
    <col min="7788" max="7788" width="6.125" style="386" hidden="1"/>
    <col min="7789" max="7789" width="3" style="386" hidden="1"/>
    <col min="7790" max="8029" width="8.625" style="386" hidden="1"/>
    <col min="8030" max="8035" width="14.875" style="386" hidden="1"/>
    <col min="8036" max="8037" width="15.875" style="386" hidden="1"/>
    <col min="8038" max="8043" width="16.125" style="386" hidden="1"/>
    <col min="8044" max="8044" width="6.125" style="386" hidden="1"/>
    <col min="8045" max="8045" width="3" style="386" hidden="1"/>
    <col min="8046" max="8285" width="8.625" style="386" hidden="1"/>
    <col min="8286" max="8291" width="14.875" style="386" hidden="1"/>
    <col min="8292" max="8293" width="15.875" style="386" hidden="1"/>
    <col min="8294" max="8299" width="16.125" style="386" hidden="1"/>
    <col min="8300" max="8300" width="6.125" style="386" hidden="1"/>
    <col min="8301" max="8301" width="3" style="386" hidden="1"/>
    <col min="8302" max="8541" width="8.625" style="386" hidden="1"/>
    <col min="8542" max="8547" width="14.875" style="386" hidden="1"/>
    <col min="8548" max="8549" width="15.875" style="386" hidden="1"/>
    <col min="8550" max="8555" width="16.125" style="386" hidden="1"/>
    <col min="8556" max="8556" width="6.125" style="386" hidden="1"/>
    <col min="8557" max="8557" width="3" style="386" hidden="1"/>
    <col min="8558" max="8797" width="8.625" style="386" hidden="1"/>
    <col min="8798" max="8803" width="14.875" style="386" hidden="1"/>
    <col min="8804" max="8805" width="15.875" style="386" hidden="1"/>
    <col min="8806" max="8811" width="16.125" style="386" hidden="1"/>
    <col min="8812" max="8812" width="6.125" style="386" hidden="1"/>
    <col min="8813" max="8813" width="3" style="386" hidden="1"/>
    <col min="8814" max="9053" width="8.625" style="386" hidden="1"/>
    <col min="9054" max="9059" width="14.875" style="386" hidden="1"/>
    <col min="9060" max="9061" width="15.875" style="386" hidden="1"/>
    <col min="9062" max="9067" width="16.125" style="386" hidden="1"/>
    <col min="9068" max="9068" width="6.125" style="386" hidden="1"/>
    <col min="9069" max="9069" width="3" style="386" hidden="1"/>
    <col min="9070" max="9309" width="8.625" style="386" hidden="1"/>
    <col min="9310" max="9315" width="14.875" style="386" hidden="1"/>
    <col min="9316" max="9317" width="15.875" style="386" hidden="1"/>
    <col min="9318" max="9323" width="16.125" style="386" hidden="1"/>
    <col min="9324" max="9324" width="6.125" style="386" hidden="1"/>
    <col min="9325" max="9325" width="3" style="386" hidden="1"/>
    <col min="9326" max="9565" width="8.625" style="386" hidden="1"/>
    <col min="9566" max="9571" width="14.875" style="386" hidden="1"/>
    <col min="9572" max="9573" width="15.875" style="386" hidden="1"/>
    <col min="9574" max="9579" width="16.125" style="386" hidden="1"/>
    <col min="9580" max="9580" width="6.125" style="386" hidden="1"/>
    <col min="9581" max="9581" width="3" style="386" hidden="1"/>
    <col min="9582" max="9821" width="8.625" style="386" hidden="1"/>
    <col min="9822" max="9827" width="14.875" style="386" hidden="1"/>
    <col min="9828" max="9829" width="15.875" style="386" hidden="1"/>
    <col min="9830" max="9835" width="16.125" style="386" hidden="1"/>
    <col min="9836" max="9836" width="6.125" style="386" hidden="1"/>
    <col min="9837" max="9837" width="3" style="386" hidden="1"/>
    <col min="9838" max="10077" width="8.625" style="386" hidden="1"/>
    <col min="10078" max="10083" width="14.875" style="386" hidden="1"/>
    <col min="10084" max="10085" width="15.875" style="386" hidden="1"/>
    <col min="10086" max="10091" width="16.125" style="386" hidden="1"/>
    <col min="10092" max="10092" width="6.125" style="386" hidden="1"/>
    <col min="10093" max="10093" width="3" style="386" hidden="1"/>
    <col min="10094" max="10333" width="8.625" style="386" hidden="1"/>
    <col min="10334" max="10339" width="14.875" style="386" hidden="1"/>
    <col min="10340" max="10341" width="15.875" style="386" hidden="1"/>
    <col min="10342" max="10347" width="16.125" style="386" hidden="1"/>
    <col min="10348" max="10348" width="6.125" style="386" hidden="1"/>
    <col min="10349" max="10349" width="3" style="386" hidden="1"/>
    <col min="10350" max="10589" width="8.625" style="386" hidden="1"/>
    <col min="10590" max="10595" width="14.875" style="386" hidden="1"/>
    <col min="10596" max="10597" width="15.875" style="386" hidden="1"/>
    <col min="10598" max="10603" width="16.125" style="386" hidden="1"/>
    <col min="10604" max="10604" width="6.125" style="386" hidden="1"/>
    <col min="10605" max="10605" width="3" style="386" hidden="1"/>
    <col min="10606" max="10845" width="8.625" style="386" hidden="1"/>
    <col min="10846" max="10851" width="14.875" style="386" hidden="1"/>
    <col min="10852" max="10853" width="15.875" style="386" hidden="1"/>
    <col min="10854" max="10859" width="16.125" style="386" hidden="1"/>
    <col min="10860" max="10860" width="6.125" style="386" hidden="1"/>
    <col min="10861" max="10861" width="3" style="386" hidden="1"/>
    <col min="10862" max="11101" width="8.625" style="386" hidden="1"/>
    <col min="11102" max="11107" width="14.875" style="386" hidden="1"/>
    <col min="11108" max="11109" width="15.875" style="386" hidden="1"/>
    <col min="11110" max="11115" width="16.125" style="386" hidden="1"/>
    <col min="11116" max="11116" width="6.125" style="386" hidden="1"/>
    <col min="11117" max="11117" width="3" style="386" hidden="1"/>
    <col min="11118" max="11357" width="8.625" style="386" hidden="1"/>
    <col min="11358" max="11363" width="14.875" style="386" hidden="1"/>
    <col min="11364" max="11365" width="15.875" style="386" hidden="1"/>
    <col min="11366" max="11371" width="16.125" style="386" hidden="1"/>
    <col min="11372" max="11372" width="6.125" style="386" hidden="1"/>
    <col min="11373" max="11373" width="3" style="386" hidden="1"/>
    <col min="11374" max="11613" width="8.625" style="386" hidden="1"/>
    <col min="11614" max="11619" width="14.875" style="386" hidden="1"/>
    <col min="11620" max="11621" width="15.875" style="386" hidden="1"/>
    <col min="11622" max="11627" width="16.125" style="386" hidden="1"/>
    <col min="11628" max="11628" width="6.125" style="386" hidden="1"/>
    <col min="11629" max="11629" width="3" style="386" hidden="1"/>
    <col min="11630" max="11869" width="8.625" style="386" hidden="1"/>
    <col min="11870" max="11875" width="14.875" style="386" hidden="1"/>
    <col min="11876" max="11877" width="15.875" style="386" hidden="1"/>
    <col min="11878" max="11883" width="16.125" style="386" hidden="1"/>
    <col min="11884" max="11884" width="6.125" style="386" hidden="1"/>
    <col min="11885" max="11885" width="3" style="386" hidden="1"/>
    <col min="11886" max="12125" width="8.625" style="386" hidden="1"/>
    <col min="12126" max="12131" width="14.875" style="386" hidden="1"/>
    <col min="12132" max="12133" width="15.875" style="386" hidden="1"/>
    <col min="12134" max="12139" width="16.125" style="386" hidden="1"/>
    <col min="12140" max="12140" width="6.125" style="386" hidden="1"/>
    <col min="12141" max="12141" width="3" style="386" hidden="1"/>
    <col min="12142" max="12381" width="8.625" style="386" hidden="1"/>
    <col min="12382" max="12387" width="14.875" style="386" hidden="1"/>
    <col min="12388" max="12389" width="15.875" style="386" hidden="1"/>
    <col min="12390" max="12395" width="16.125" style="386" hidden="1"/>
    <col min="12396" max="12396" width="6.125" style="386" hidden="1"/>
    <col min="12397" max="12397" width="3" style="386" hidden="1"/>
    <col min="12398" max="12637" width="8.625" style="386" hidden="1"/>
    <col min="12638" max="12643" width="14.875" style="386" hidden="1"/>
    <col min="12644" max="12645" width="15.875" style="386" hidden="1"/>
    <col min="12646" max="12651" width="16.125" style="386" hidden="1"/>
    <col min="12652" max="12652" width="6.125" style="386" hidden="1"/>
    <col min="12653" max="12653" width="3" style="386" hidden="1"/>
    <col min="12654" max="12893" width="8.625" style="386" hidden="1"/>
    <col min="12894" max="12899" width="14.875" style="386" hidden="1"/>
    <col min="12900" max="12901" width="15.875" style="386" hidden="1"/>
    <col min="12902" max="12907" width="16.125" style="386" hidden="1"/>
    <col min="12908" max="12908" width="6.125" style="386" hidden="1"/>
    <col min="12909" max="12909" width="3" style="386" hidden="1"/>
    <col min="12910" max="13149" width="8.625" style="386" hidden="1"/>
    <col min="13150" max="13155" width="14.875" style="386" hidden="1"/>
    <col min="13156" max="13157" width="15.875" style="386" hidden="1"/>
    <col min="13158" max="13163" width="16.125" style="386" hidden="1"/>
    <col min="13164" max="13164" width="6.125" style="386" hidden="1"/>
    <col min="13165" max="13165" width="3" style="386" hidden="1"/>
    <col min="13166" max="13405" width="8.625" style="386" hidden="1"/>
    <col min="13406" max="13411" width="14.875" style="386" hidden="1"/>
    <col min="13412" max="13413" width="15.875" style="386" hidden="1"/>
    <col min="13414" max="13419" width="16.125" style="386" hidden="1"/>
    <col min="13420" max="13420" width="6.125" style="386" hidden="1"/>
    <col min="13421" max="13421" width="3" style="386" hidden="1"/>
    <col min="13422" max="13661" width="8.625" style="386" hidden="1"/>
    <col min="13662" max="13667" width="14.875" style="386" hidden="1"/>
    <col min="13668" max="13669" width="15.875" style="386" hidden="1"/>
    <col min="13670" max="13675" width="16.125" style="386" hidden="1"/>
    <col min="13676" max="13676" width="6.125" style="386" hidden="1"/>
    <col min="13677" max="13677" width="3" style="386" hidden="1"/>
    <col min="13678" max="13917" width="8.625" style="386" hidden="1"/>
    <col min="13918" max="13923" width="14.875" style="386" hidden="1"/>
    <col min="13924" max="13925" width="15.875" style="386" hidden="1"/>
    <col min="13926" max="13931" width="16.125" style="386" hidden="1"/>
    <col min="13932" max="13932" width="6.125" style="386" hidden="1"/>
    <col min="13933" max="13933" width="3" style="386" hidden="1"/>
    <col min="13934" max="14173" width="8.625" style="386" hidden="1"/>
    <col min="14174" max="14179" width="14.875" style="386" hidden="1"/>
    <col min="14180" max="14181" width="15.875" style="386" hidden="1"/>
    <col min="14182" max="14187" width="16.125" style="386" hidden="1"/>
    <col min="14188" max="14188" width="6.125" style="386" hidden="1"/>
    <col min="14189" max="14189" width="3" style="386" hidden="1"/>
    <col min="14190" max="14429" width="8.625" style="386" hidden="1"/>
    <col min="14430" max="14435" width="14.875" style="386" hidden="1"/>
    <col min="14436" max="14437" width="15.875" style="386" hidden="1"/>
    <col min="14438" max="14443" width="16.125" style="386" hidden="1"/>
    <col min="14444" max="14444" width="6.125" style="386" hidden="1"/>
    <col min="14445" max="14445" width="3" style="386" hidden="1"/>
    <col min="14446" max="14685" width="8.625" style="386" hidden="1"/>
    <col min="14686" max="14691" width="14.875" style="386" hidden="1"/>
    <col min="14692" max="14693" width="15.875" style="386" hidden="1"/>
    <col min="14694" max="14699" width="16.125" style="386" hidden="1"/>
    <col min="14700" max="14700" width="6.125" style="386" hidden="1"/>
    <col min="14701" max="14701" width="3" style="386" hidden="1"/>
    <col min="14702" max="14941" width="8.625" style="386" hidden="1"/>
    <col min="14942" max="14947" width="14.875" style="386" hidden="1"/>
    <col min="14948" max="14949" width="15.875" style="386" hidden="1"/>
    <col min="14950" max="14955" width="16.125" style="386" hidden="1"/>
    <col min="14956" max="14956" width="6.125" style="386" hidden="1"/>
    <col min="14957" max="14957" width="3" style="386" hidden="1"/>
    <col min="14958" max="15197" width="8.625" style="386" hidden="1"/>
    <col min="15198" max="15203" width="14.875" style="386" hidden="1"/>
    <col min="15204" max="15205" width="15.875" style="386" hidden="1"/>
    <col min="15206" max="15211" width="16.125" style="386" hidden="1"/>
    <col min="15212" max="15212" width="6.125" style="386" hidden="1"/>
    <col min="15213" max="15213" width="3" style="386" hidden="1"/>
    <col min="15214" max="15453" width="8.625" style="386" hidden="1"/>
    <col min="15454" max="15459" width="14.875" style="386" hidden="1"/>
    <col min="15460" max="15461" width="15.875" style="386" hidden="1"/>
    <col min="15462" max="15467" width="16.125" style="386" hidden="1"/>
    <col min="15468" max="15468" width="6.125" style="386" hidden="1"/>
    <col min="15469" max="15469" width="3" style="386" hidden="1"/>
    <col min="15470" max="15709" width="8.625" style="386" hidden="1"/>
    <col min="15710" max="15715" width="14.875" style="386" hidden="1"/>
    <col min="15716" max="15717" width="15.875" style="386" hidden="1"/>
    <col min="15718" max="15723" width="16.125" style="386" hidden="1"/>
    <col min="15724" max="15724" width="6.125" style="386" hidden="1"/>
    <col min="15725" max="15725" width="3" style="386" hidden="1"/>
    <col min="15726" max="15965" width="8.625" style="386" hidden="1"/>
    <col min="15966" max="15971" width="14.875" style="386" hidden="1"/>
    <col min="15972" max="15973" width="15.875" style="386" hidden="1"/>
    <col min="15974" max="15979" width="16.125" style="386" hidden="1"/>
    <col min="15980" max="15980" width="6.125" style="386" hidden="1"/>
    <col min="15981" max="15981" width="3" style="386" hidden="1"/>
    <col min="15982" max="16221" width="8.625" style="386" hidden="1"/>
    <col min="16222" max="16227" width="14.875" style="386" hidden="1"/>
    <col min="16228" max="16229" width="15.875" style="386" hidden="1"/>
    <col min="16230" max="16235" width="16.125" style="386" hidden="1"/>
    <col min="16236" max="16236" width="6.125" style="386" hidden="1"/>
    <col min="16237" max="16237" width="3" style="386" hidden="1"/>
    <col min="16238" max="16384" width="8.625" style="386" hidden="1"/>
  </cols>
  <sheetData>
    <row r="1" spans="1:143" ht="42.75" customHeight="1" x14ac:dyDescent="0.15">
      <c r="A1" s="423"/>
      <c r="B1" s="422"/>
      <c r="DD1" s="386"/>
      <c r="DE1" s="386"/>
    </row>
    <row r="2" spans="1:143" ht="25.5" customHeight="1" x14ac:dyDescent="0.15">
      <c r="A2" s="421"/>
      <c r="C2" s="421"/>
      <c r="O2" s="421"/>
      <c r="P2" s="421"/>
      <c r="Q2" s="421"/>
      <c r="R2" s="421"/>
      <c r="S2" s="421"/>
      <c r="T2" s="421"/>
      <c r="U2" s="421"/>
      <c r="V2" s="421"/>
      <c r="W2" s="421"/>
      <c r="X2" s="421"/>
      <c r="Y2" s="421"/>
      <c r="Z2" s="421"/>
      <c r="AA2" s="421"/>
      <c r="AB2" s="421"/>
      <c r="AC2" s="421"/>
      <c r="AD2" s="421"/>
      <c r="AE2" s="421"/>
      <c r="AF2" s="421"/>
      <c r="AG2" s="421"/>
      <c r="AH2" s="421"/>
      <c r="AI2" s="421"/>
      <c r="AU2" s="421"/>
      <c r="BG2" s="421"/>
      <c r="BS2" s="421"/>
      <c r="CE2" s="421"/>
      <c r="CQ2" s="421"/>
      <c r="DD2" s="386"/>
      <c r="DE2" s="386"/>
    </row>
    <row r="3" spans="1:143" ht="25.5" customHeight="1" x14ac:dyDescent="0.15">
      <c r="A3" s="421"/>
      <c r="C3" s="421"/>
      <c r="O3" s="421"/>
      <c r="P3" s="421"/>
      <c r="Q3" s="421"/>
      <c r="R3" s="421"/>
      <c r="S3" s="421"/>
      <c r="T3" s="421"/>
      <c r="U3" s="421"/>
      <c r="V3" s="421"/>
      <c r="W3" s="421"/>
      <c r="X3" s="421"/>
      <c r="Y3" s="421"/>
      <c r="Z3" s="421"/>
      <c r="AA3" s="421"/>
      <c r="AB3" s="421"/>
      <c r="AC3" s="421"/>
      <c r="AD3" s="421"/>
      <c r="AE3" s="421"/>
      <c r="AF3" s="421"/>
      <c r="AG3" s="421"/>
      <c r="AH3" s="421"/>
      <c r="AI3" s="421"/>
      <c r="AU3" s="421"/>
      <c r="BG3" s="421"/>
      <c r="BS3" s="421"/>
      <c r="CE3" s="421"/>
      <c r="CQ3" s="421"/>
      <c r="DD3" s="386"/>
      <c r="DE3" s="386"/>
    </row>
    <row r="4" spans="1:143" s="291" customFormat="1" ht="13.5" x14ac:dyDescent="0.15">
      <c r="A4" s="421"/>
      <c r="B4" s="421"/>
      <c r="C4" s="421"/>
      <c r="D4" s="421"/>
      <c r="E4" s="421"/>
      <c r="F4" s="421"/>
      <c r="G4" s="421"/>
      <c r="H4" s="421"/>
      <c r="I4" s="421"/>
      <c r="J4" s="421"/>
      <c r="K4" s="421"/>
      <c r="L4" s="421"/>
      <c r="M4" s="421"/>
      <c r="N4" s="421"/>
      <c r="O4" s="421"/>
      <c r="P4" s="421"/>
      <c r="Q4" s="421"/>
      <c r="R4" s="421"/>
      <c r="S4" s="421"/>
      <c r="T4" s="421"/>
      <c r="U4" s="421"/>
      <c r="V4" s="421"/>
      <c r="W4" s="421"/>
      <c r="X4" s="421"/>
      <c r="Y4" s="421"/>
      <c r="Z4" s="421"/>
      <c r="AA4" s="421"/>
      <c r="AB4" s="421"/>
      <c r="AC4" s="421"/>
      <c r="AD4" s="421"/>
      <c r="AE4" s="421"/>
      <c r="AF4" s="421"/>
      <c r="AG4" s="421"/>
      <c r="AH4" s="421"/>
      <c r="AI4" s="421"/>
      <c r="AJ4" s="421"/>
      <c r="AK4" s="421"/>
      <c r="AL4" s="421"/>
      <c r="AM4" s="421"/>
      <c r="AN4" s="421"/>
      <c r="AO4" s="421"/>
      <c r="AP4" s="421"/>
      <c r="AQ4" s="421"/>
      <c r="AR4" s="421"/>
      <c r="AS4" s="421"/>
      <c r="AT4" s="421"/>
      <c r="AU4" s="421"/>
      <c r="AV4" s="421"/>
      <c r="AW4" s="421"/>
      <c r="AX4" s="421"/>
      <c r="AY4" s="421"/>
      <c r="AZ4" s="421"/>
      <c r="BA4" s="421"/>
      <c r="BB4" s="421"/>
      <c r="BC4" s="421"/>
      <c r="BD4" s="421"/>
      <c r="BE4" s="421"/>
      <c r="BF4" s="421"/>
      <c r="BG4" s="421"/>
      <c r="BH4" s="421"/>
      <c r="BI4" s="421"/>
      <c r="BJ4" s="421"/>
      <c r="BK4" s="421"/>
      <c r="BL4" s="421"/>
      <c r="BM4" s="421"/>
      <c r="BN4" s="421"/>
      <c r="BO4" s="421"/>
      <c r="BP4" s="421"/>
      <c r="BQ4" s="421"/>
      <c r="BR4" s="421"/>
      <c r="BS4" s="421"/>
      <c r="BT4" s="421"/>
      <c r="BU4" s="421"/>
      <c r="BV4" s="421"/>
      <c r="BW4" s="421"/>
      <c r="BX4" s="421"/>
      <c r="BY4" s="421"/>
      <c r="BZ4" s="421"/>
      <c r="CA4" s="421"/>
      <c r="CB4" s="421"/>
      <c r="CC4" s="421"/>
      <c r="CD4" s="421"/>
      <c r="CE4" s="421"/>
      <c r="CF4" s="421"/>
      <c r="CG4" s="421"/>
      <c r="CH4" s="421"/>
      <c r="CI4" s="421"/>
      <c r="CJ4" s="421"/>
      <c r="CK4" s="421"/>
      <c r="CL4" s="421"/>
      <c r="CM4" s="421"/>
      <c r="CN4" s="421"/>
      <c r="CO4" s="421"/>
      <c r="CP4" s="421"/>
      <c r="CQ4" s="421"/>
      <c r="CR4" s="421"/>
      <c r="CS4" s="421"/>
      <c r="CT4" s="421"/>
      <c r="CU4" s="421"/>
      <c r="CV4" s="421"/>
      <c r="CW4" s="421"/>
      <c r="CX4" s="421"/>
      <c r="CY4" s="421"/>
      <c r="CZ4" s="421"/>
      <c r="DA4" s="421"/>
      <c r="DB4" s="421"/>
      <c r="DC4" s="421"/>
      <c r="DD4" s="421"/>
      <c r="DE4" s="421"/>
      <c r="DF4" s="292"/>
      <c r="DG4" s="292"/>
      <c r="DH4" s="292"/>
      <c r="DI4" s="292"/>
      <c r="DJ4" s="292"/>
      <c r="DK4" s="292"/>
      <c r="DL4" s="292"/>
      <c r="DM4" s="292"/>
      <c r="DN4" s="292"/>
      <c r="DO4" s="292"/>
      <c r="DP4" s="292"/>
      <c r="DQ4" s="292"/>
      <c r="DR4" s="292"/>
      <c r="DS4" s="292"/>
      <c r="DT4" s="292"/>
      <c r="DU4" s="292"/>
      <c r="DV4" s="292"/>
      <c r="DW4" s="292"/>
    </row>
    <row r="5" spans="1:143" s="291" customFormat="1" ht="13.5" x14ac:dyDescent="0.15">
      <c r="A5" s="421"/>
      <c r="B5" s="421"/>
      <c r="C5" s="421"/>
      <c r="D5" s="421"/>
      <c r="E5" s="421"/>
      <c r="F5" s="421"/>
      <c r="G5" s="421"/>
      <c r="H5" s="421"/>
      <c r="I5" s="421"/>
      <c r="J5" s="421"/>
      <c r="K5" s="421"/>
      <c r="L5" s="421"/>
      <c r="M5" s="421"/>
      <c r="N5" s="421"/>
      <c r="O5" s="421"/>
      <c r="P5" s="421"/>
      <c r="Q5" s="421"/>
      <c r="R5" s="421"/>
      <c r="S5" s="421"/>
      <c r="T5" s="421"/>
      <c r="U5" s="421"/>
      <c r="V5" s="421"/>
      <c r="W5" s="421"/>
      <c r="X5" s="421"/>
      <c r="Y5" s="421"/>
      <c r="Z5" s="421"/>
      <c r="AA5" s="421"/>
      <c r="AB5" s="421"/>
      <c r="AC5" s="421"/>
      <c r="AD5" s="421"/>
      <c r="AE5" s="421"/>
      <c r="AF5" s="421"/>
      <c r="AG5" s="421"/>
      <c r="AH5" s="421"/>
      <c r="AI5" s="421"/>
      <c r="AJ5" s="421"/>
      <c r="AK5" s="421"/>
      <c r="AL5" s="421"/>
      <c r="AM5" s="421"/>
      <c r="AN5" s="421"/>
      <c r="AO5" s="421"/>
      <c r="AP5" s="421"/>
      <c r="AQ5" s="421"/>
      <c r="AR5" s="421"/>
      <c r="AS5" s="421"/>
      <c r="AT5" s="421"/>
      <c r="AU5" s="421"/>
      <c r="AV5" s="421"/>
      <c r="AW5" s="421"/>
      <c r="AX5" s="421"/>
      <c r="AY5" s="421"/>
      <c r="AZ5" s="421"/>
      <c r="BA5" s="421"/>
      <c r="BB5" s="421"/>
      <c r="BC5" s="421"/>
      <c r="BD5" s="421"/>
      <c r="BE5" s="421"/>
      <c r="BF5" s="421"/>
      <c r="BG5" s="421"/>
      <c r="BH5" s="421"/>
      <c r="BI5" s="421"/>
      <c r="BJ5" s="421"/>
      <c r="BK5" s="421"/>
      <c r="BL5" s="421"/>
      <c r="BM5" s="421"/>
      <c r="BN5" s="421"/>
      <c r="BO5" s="421"/>
      <c r="BP5" s="421"/>
      <c r="BQ5" s="421"/>
      <c r="BR5" s="421"/>
      <c r="BS5" s="421"/>
      <c r="BT5" s="421"/>
      <c r="BU5" s="421"/>
      <c r="BV5" s="421"/>
      <c r="BW5" s="421"/>
      <c r="BX5" s="421"/>
      <c r="BY5" s="421"/>
      <c r="BZ5" s="421"/>
      <c r="CA5" s="421"/>
      <c r="CB5" s="421"/>
      <c r="CC5" s="421"/>
      <c r="CD5" s="421"/>
      <c r="CE5" s="421"/>
      <c r="CF5" s="421"/>
      <c r="CG5" s="421"/>
      <c r="CH5" s="421"/>
      <c r="CI5" s="421"/>
      <c r="CJ5" s="421"/>
      <c r="CK5" s="421"/>
      <c r="CL5" s="421"/>
      <c r="CM5" s="421"/>
      <c r="CN5" s="421"/>
      <c r="CO5" s="421"/>
      <c r="CP5" s="421"/>
      <c r="CQ5" s="421"/>
      <c r="CR5" s="421"/>
      <c r="CS5" s="421"/>
      <c r="CT5" s="421"/>
      <c r="CU5" s="421"/>
      <c r="CV5" s="421"/>
      <c r="CW5" s="421"/>
      <c r="CX5" s="421"/>
      <c r="CY5" s="421"/>
      <c r="CZ5" s="421"/>
      <c r="DA5" s="421"/>
      <c r="DB5" s="421"/>
      <c r="DC5" s="421"/>
      <c r="DD5" s="421"/>
      <c r="DE5" s="421"/>
      <c r="DF5" s="292"/>
      <c r="DG5" s="292"/>
      <c r="DH5" s="292"/>
      <c r="DI5" s="292"/>
      <c r="DJ5" s="292"/>
      <c r="DK5" s="292"/>
      <c r="DL5" s="292"/>
      <c r="DM5" s="292"/>
      <c r="DN5" s="292"/>
      <c r="DO5" s="292"/>
      <c r="DP5" s="292"/>
      <c r="DQ5" s="292"/>
      <c r="DR5" s="292"/>
      <c r="DS5" s="292"/>
      <c r="DT5" s="292"/>
      <c r="DU5" s="292"/>
      <c r="DV5" s="292"/>
      <c r="DW5" s="292"/>
    </row>
    <row r="6" spans="1:143" s="291" customFormat="1" ht="13.5" x14ac:dyDescent="0.15">
      <c r="A6" s="421"/>
      <c r="B6" s="421"/>
      <c r="C6" s="421"/>
      <c r="D6" s="421"/>
      <c r="E6" s="421"/>
      <c r="F6" s="421"/>
      <c r="G6" s="421"/>
      <c r="H6" s="421"/>
      <c r="I6" s="421"/>
      <c r="J6" s="421"/>
      <c r="K6" s="421"/>
      <c r="L6" s="421"/>
      <c r="M6" s="421"/>
      <c r="N6" s="421"/>
      <c r="O6" s="421"/>
      <c r="P6" s="421"/>
      <c r="Q6" s="421"/>
      <c r="R6" s="421"/>
      <c r="S6" s="421"/>
      <c r="T6" s="421"/>
      <c r="U6" s="421"/>
      <c r="V6" s="421"/>
      <c r="W6" s="421"/>
      <c r="X6" s="421"/>
      <c r="Y6" s="421"/>
      <c r="Z6" s="421"/>
      <c r="AA6" s="421"/>
      <c r="AB6" s="421"/>
      <c r="AC6" s="421"/>
      <c r="AD6" s="421"/>
      <c r="AE6" s="421"/>
      <c r="AF6" s="421"/>
      <c r="AG6" s="421"/>
      <c r="AH6" s="421"/>
      <c r="AI6" s="421"/>
      <c r="AJ6" s="421"/>
      <c r="AK6" s="421"/>
      <c r="AL6" s="421"/>
      <c r="AM6" s="421"/>
      <c r="AN6" s="421"/>
      <c r="AO6" s="421"/>
      <c r="AP6" s="421"/>
      <c r="AQ6" s="421"/>
      <c r="AR6" s="421"/>
      <c r="AS6" s="421"/>
      <c r="AT6" s="421"/>
      <c r="AU6" s="421"/>
      <c r="AV6" s="421"/>
      <c r="AW6" s="421"/>
      <c r="AX6" s="421"/>
      <c r="AY6" s="421"/>
      <c r="AZ6" s="421"/>
      <c r="BA6" s="421"/>
      <c r="BB6" s="421"/>
      <c r="BC6" s="421"/>
      <c r="BD6" s="421"/>
      <c r="BE6" s="421"/>
      <c r="BF6" s="421"/>
      <c r="BG6" s="421"/>
      <c r="BH6" s="421"/>
      <c r="BI6" s="421"/>
      <c r="BJ6" s="421"/>
      <c r="BK6" s="421"/>
      <c r="BL6" s="421"/>
      <c r="BM6" s="421"/>
      <c r="BN6" s="421"/>
      <c r="BO6" s="421"/>
      <c r="BP6" s="421"/>
      <c r="BQ6" s="421"/>
      <c r="BR6" s="421"/>
      <c r="BS6" s="421"/>
      <c r="BT6" s="421"/>
      <c r="BU6" s="421"/>
      <c r="BV6" s="421"/>
      <c r="BW6" s="421"/>
      <c r="BX6" s="421"/>
      <c r="BY6" s="421"/>
      <c r="BZ6" s="421"/>
      <c r="CA6" s="421"/>
      <c r="CB6" s="421"/>
      <c r="CC6" s="421"/>
      <c r="CD6" s="421"/>
      <c r="CE6" s="421"/>
      <c r="CF6" s="421"/>
      <c r="CG6" s="421"/>
      <c r="CH6" s="421"/>
      <c r="CI6" s="421"/>
      <c r="CJ6" s="421"/>
      <c r="CK6" s="421"/>
      <c r="CL6" s="421"/>
      <c r="CM6" s="421"/>
      <c r="CN6" s="421"/>
      <c r="CO6" s="421"/>
      <c r="CP6" s="421"/>
      <c r="CQ6" s="421"/>
      <c r="CR6" s="421"/>
      <c r="CS6" s="421"/>
      <c r="CT6" s="421"/>
      <c r="CU6" s="421"/>
      <c r="CV6" s="421"/>
      <c r="CW6" s="421"/>
      <c r="CX6" s="421"/>
      <c r="CY6" s="421"/>
      <c r="CZ6" s="421"/>
      <c r="DA6" s="421"/>
      <c r="DB6" s="421"/>
      <c r="DC6" s="421"/>
      <c r="DD6" s="421"/>
      <c r="DE6" s="421"/>
      <c r="DF6" s="292"/>
      <c r="DG6" s="292"/>
      <c r="DH6" s="292"/>
      <c r="DI6" s="292"/>
      <c r="DJ6" s="292"/>
      <c r="DK6" s="292"/>
      <c r="DL6" s="292"/>
      <c r="DM6" s="292"/>
      <c r="DN6" s="292"/>
      <c r="DO6" s="292"/>
      <c r="DP6" s="292"/>
      <c r="DQ6" s="292"/>
      <c r="DR6" s="292"/>
      <c r="DS6" s="292"/>
      <c r="DT6" s="292"/>
      <c r="DU6" s="292"/>
      <c r="DV6" s="292"/>
      <c r="DW6" s="292"/>
    </row>
    <row r="7" spans="1:143" s="291" customFormat="1" ht="13.5" x14ac:dyDescent="0.15">
      <c r="A7" s="421"/>
      <c r="B7" s="421"/>
      <c r="C7" s="421"/>
      <c r="D7" s="421"/>
      <c r="E7" s="421"/>
      <c r="F7" s="421"/>
      <c r="G7" s="421"/>
      <c r="H7" s="421"/>
      <c r="I7" s="421"/>
      <c r="J7" s="421"/>
      <c r="K7" s="421"/>
      <c r="L7" s="421"/>
      <c r="M7" s="421"/>
      <c r="N7" s="421"/>
      <c r="O7" s="421"/>
      <c r="P7" s="421"/>
      <c r="Q7" s="421"/>
      <c r="R7" s="421"/>
      <c r="S7" s="421"/>
      <c r="T7" s="421"/>
      <c r="U7" s="421"/>
      <c r="V7" s="421"/>
      <c r="W7" s="421"/>
      <c r="X7" s="421"/>
      <c r="Y7" s="421"/>
      <c r="Z7" s="421"/>
      <c r="AA7" s="421"/>
      <c r="AB7" s="421"/>
      <c r="AC7" s="421"/>
      <c r="AD7" s="421"/>
      <c r="AE7" s="421"/>
      <c r="AF7" s="421"/>
      <c r="AG7" s="421"/>
      <c r="AH7" s="421"/>
      <c r="AI7" s="421"/>
      <c r="AJ7" s="421"/>
      <c r="AK7" s="421"/>
      <c r="AL7" s="421"/>
      <c r="AM7" s="421"/>
      <c r="AN7" s="421"/>
      <c r="AO7" s="421"/>
      <c r="AP7" s="421"/>
      <c r="AQ7" s="421"/>
      <c r="AR7" s="421"/>
      <c r="AS7" s="421"/>
      <c r="AT7" s="421"/>
      <c r="AU7" s="421"/>
      <c r="AV7" s="421"/>
      <c r="AW7" s="421"/>
      <c r="AX7" s="421"/>
      <c r="AY7" s="421"/>
      <c r="AZ7" s="421"/>
      <c r="BA7" s="421"/>
      <c r="BB7" s="421"/>
      <c r="BC7" s="421"/>
      <c r="BD7" s="421"/>
      <c r="BE7" s="421"/>
      <c r="BF7" s="421"/>
      <c r="BG7" s="421"/>
      <c r="BH7" s="421"/>
      <c r="BI7" s="421"/>
      <c r="BJ7" s="421"/>
      <c r="BK7" s="421"/>
      <c r="BL7" s="421"/>
      <c r="BM7" s="421"/>
      <c r="BN7" s="421"/>
      <c r="BO7" s="421"/>
      <c r="BP7" s="421"/>
      <c r="BQ7" s="421"/>
      <c r="BR7" s="421"/>
      <c r="BS7" s="421"/>
      <c r="BT7" s="421"/>
      <c r="BU7" s="421"/>
      <c r="BV7" s="421"/>
      <c r="BW7" s="421"/>
      <c r="BX7" s="421"/>
      <c r="BY7" s="421"/>
      <c r="BZ7" s="421"/>
      <c r="CA7" s="421"/>
      <c r="CB7" s="421"/>
      <c r="CC7" s="421"/>
      <c r="CD7" s="421"/>
      <c r="CE7" s="421"/>
      <c r="CF7" s="421"/>
      <c r="CG7" s="421"/>
      <c r="CH7" s="421"/>
      <c r="CI7" s="421"/>
      <c r="CJ7" s="421"/>
      <c r="CK7" s="421"/>
      <c r="CL7" s="421"/>
      <c r="CM7" s="421"/>
      <c r="CN7" s="421"/>
      <c r="CO7" s="421"/>
      <c r="CP7" s="421"/>
      <c r="CQ7" s="421"/>
      <c r="CR7" s="421"/>
      <c r="CS7" s="421"/>
      <c r="CT7" s="421"/>
      <c r="CU7" s="421"/>
      <c r="CV7" s="421"/>
      <c r="CW7" s="421"/>
      <c r="CX7" s="421"/>
      <c r="CY7" s="421"/>
      <c r="CZ7" s="421"/>
      <c r="DA7" s="421"/>
      <c r="DB7" s="421"/>
      <c r="DC7" s="421"/>
      <c r="DD7" s="421"/>
      <c r="DE7" s="421"/>
      <c r="DF7" s="292"/>
      <c r="DG7" s="292"/>
      <c r="DH7" s="292"/>
      <c r="DI7" s="292"/>
      <c r="DJ7" s="292"/>
      <c r="DK7" s="292"/>
      <c r="DL7" s="292"/>
      <c r="DM7" s="292"/>
      <c r="DN7" s="292"/>
      <c r="DO7" s="292"/>
      <c r="DP7" s="292"/>
      <c r="DQ7" s="292"/>
      <c r="DR7" s="292"/>
      <c r="DS7" s="292"/>
      <c r="DT7" s="292"/>
      <c r="DU7" s="292"/>
      <c r="DV7" s="292"/>
      <c r="DW7" s="292"/>
    </row>
    <row r="8" spans="1:143" s="291" customFormat="1" ht="13.5" x14ac:dyDescent="0.15">
      <c r="A8" s="421"/>
      <c r="B8" s="421"/>
      <c r="C8" s="421"/>
      <c r="D8" s="421"/>
      <c r="E8" s="421"/>
      <c r="F8" s="421"/>
      <c r="G8" s="421"/>
      <c r="H8" s="421"/>
      <c r="I8" s="421"/>
      <c r="J8" s="421"/>
      <c r="K8" s="421"/>
      <c r="L8" s="421"/>
      <c r="M8" s="421"/>
      <c r="N8" s="421"/>
      <c r="O8" s="421"/>
      <c r="P8" s="421"/>
      <c r="Q8" s="421"/>
      <c r="R8" s="421"/>
      <c r="S8" s="421"/>
      <c r="T8" s="421"/>
      <c r="U8" s="421"/>
      <c r="V8" s="421"/>
      <c r="W8" s="421"/>
      <c r="X8" s="421"/>
      <c r="Y8" s="421"/>
      <c r="Z8" s="421"/>
      <c r="AA8" s="421"/>
      <c r="AB8" s="421"/>
      <c r="AC8" s="421"/>
      <c r="AD8" s="421"/>
      <c r="AE8" s="421"/>
      <c r="AF8" s="421"/>
      <c r="AG8" s="421"/>
      <c r="AH8" s="421"/>
      <c r="AI8" s="421"/>
      <c r="AJ8" s="421"/>
      <c r="AK8" s="421"/>
      <c r="AL8" s="421"/>
      <c r="AM8" s="421"/>
      <c r="AN8" s="421"/>
      <c r="AO8" s="421"/>
      <c r="AP8" s="421"/>
      <c r="AQ8" s="421"/>
      <c r="AR8" s="421"/>
      <c r="AS8" s="421"/>
      <c r="AT8" s="421"/>
      <c r="AU8" s="421"/>
      <c r="AV8" s="421"/>
      <c r="AW8" s="421"/>
      <c r="AX8" s="421"/>
      <c r="AY8" s="421"/>
      <c r="AZ8" s="421"/>
      <c r="BA8" s="421"/>
      <c r="BB8" s="421"/>
      <c r="BC8" s="421"/>
      <c r="BD8" s="421"/>
      <c r="BE8" s="421"/>
      <c r="BF8" s="421"/>
      <c r="BG8" s="421"/>
      <c r="BH8" s="421"/>
      <c r="BI8" s="421"/>
      <c r="BJ8" s="421"/>
      <c r="BK8" s="421"/>
      <c r="BL8" s="421"/>
      <c r="BM8" s="421"/>
      <c r="BN8" s="421"/>
      <c r="BO8" s="421"/>
      <c r="BP8" s="421"/>
      <c r="BQ8" s="421"/>
      <c r="BR8" s="421"/>
      <c r="BS8" s="421"/>
      <c r="BT8" s="421"/>
      <c r="BU8" s="421"/>
      <c r="BV8" s="421"/>
      <c r="BW8" s="421"/>
      <c r="BX8" s="421"/>
      <c r="BY8" s="421"/>
      <c r="BZ8" s="421"/>
      <c r="CA8" s="421"/>
      <c r="CB8" s="421"/>
      <c r="CC8" s="421"/>
      <c r="CD8" s="421"/>
      <c r="CE8" s="421"/>
      <c r="CF8" s="421"/>
      <c r="CG8" s="421"/>
      <c r="CH8" s="421"/>
      <c r="CI8" s="421"/>
      <c r="CJ8" s="421"/>
      <c r="CK8" s="421"/>
      <c r="CL8" s="421"/>
      <c r="CM8" s="421"/>
      <c r="CN8" s="421"/>
      <c r="CO8" s="421"/>
      <c r="CP8" s="421"/>
      <c r="CQ8" s="421"/>
      <c r="CR8" s="421"/>
      <c r="CS8" s="421"/>
      <c r="CT8" s="421"/>
      <c r="CU8" s="421"/>
      <c r="CV8" s="421"/>
      <c r="CW8" s="421"/>
      <c r="CX8" s="421"/>
      <c r="CY8" s="421"/>
      <c r="CZ8" s="421"/>
      <c r="DA8" s="421"/>
      <c r="DB8" s="421"/>
      <c r="DC8" s="421"/>
      <c r="DD8" s="421"/>
      <c r="DE8" s="421"/>
      <c r="DF8" s="292"/>
      <c r="DG8" s="292"/>
      <c r="DH8" s="292"/>
      <c r="DI8" s="292"/>
      <c r="DJ8" s="292"/>
      <c r="DK8" s="292"/>
      <c r="DL8" s="292"/>
      <c r="DM8" s="292"/>
      <c r="DN8" s="292"/>
      <c r="DO8" s="292"/>
      <c r="DP8" s="292"/>
      <c r="DQ8" s="292"/>
      <c r="DR8" s="292"/>
      <c r="DS8" s="292"/>
      <c r="DT8" s="292"/>
      <c r="DU8" s="292"/>
      <c r="DV8" s="292"/>
      <c r="DW8" s="292"/>
    </row>
    <row r="9" spans="1:143" s="291" customFormat="1" ht="13.5" x14ac:dyDescent="0.15">
      <c r="A9" s="421"/>
      <c r="B9" s="421"/>
      <c r="C9" s="421"/>
      <c r="D9" s="421"/>
      <c r="E9" s="421"/>
      <c r="F9" s="421"/>
      <c r="G9" s="421"/>
      <c r="H9" s="421"/>
      <c r="I9" s="421"/>
      <c r="J9" s="421"/>
      <c r="K9" s="421"/>
      <c r="L9" s="421"/>
      <c r="M9" s="421"/>
      <c r="N9" s="421"/>
      <c r="O9" s="421"/>
      <c r="P9" s="421"/>
      <c r="Q9" s="421"/>
      <c r="R9" s="421"/>
      <c r="S9" s="421"/>
      <c r="T9" s="421"/>
      <c r="U9" s="421"/>
      <c r="V9" s="421"/>
      <c r="W9" s="421"/>
      <c r="X9" s="421"/>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1"/>
      <c r="BU9" s="421"/>
      <c r="BV9" s="421"/>
      <c r="BW9" s="421"/>
      <c r="BX9" s="421"/>
      <c r="BY9" s="421"/>
      <c r="BZ9" s="421"/>
      <c r="CA9" s="421"/>
      <c r="CB9" s="421"/>
      <c r="CC9" s="421"/>
      <c r="CD9" s="421"/>
      <c r="CE9" s="421"/>
      <c r="CF9" s="421"/>
      <c r="CG9" s="421"/>
      <c r="CH9" s="421"/>
      <c r="CI9" s="421"/>
      <c r="CJ9" s="421"/>
      <c r="CK9" s="421"/>
      <c r="CL9" s="421"/>
      <c r="CM9" s="421"/>
      <c r="CN9" s="421"/>
      <c r="CO9" s="421"/>
      <c r="CP9" s="421"/>
      <c r="CQ9" s="421"/>
      <c r="CR9" s="421"/>
      <c r="CS9" s="421"/>
      <c r="CT9" s="421"/>
      <c r="CU9" s="421"/>
      <c r="CV9" s="421"/>
      <c r="CW9" s="421"/>
      <c r="CX9" s="421"/>
      <c r="CY9" s="421"/>
      <c r="CZ9" s="421"/>
      <c r="DA9" s="421"/>
      <c r="DB9" s="421"/>
      <c r="DC9" s="421"/>
      <c r="DD9" s="421"/>
      <c r="DE9" s="421"/>
      <c r="DF9" s="292"/>
      <c r="DG9" s="292"/>
      <c r="DH9" s="292"/>
      <c r="DI9" s="292"/>
      <c r="DJ9" s="292"/>
      <c r="DK9" s="292"/>
      <c r="DL9" s="292"/>
      <c r="DM9" s="292"/>
      <c r="DN9" s="292"/>
      <c r="DO9" s="292"/>
      <c r="DP9" s="292"/>
      <c r="DQ9" s="292"/>
      <c r="DR9" s="292"/>
      <c r="DS9" s="292"/>
      <c r="DT9" s="292"/>
      <c r="DU9" s="292"/>
      <c r="DV9" s="292"/>
      <c r="DW9" s="292"/>
    </row>
    <row r="10" spans="1:143" s="291" customFormat="1" ht="13.5" x14ac:dyDescent="0.15">
      <c r="A10" s="421"/>
      <c r="B10" s="421"/>
      <c r="C10" s="421"/>
      <c r="D10" s="421"/>
      <c r="E10" s="421"/>
      <c r="F10" s="421"/>
      <c r="G10" s="421"/>
      <c r="H10" s="421"/>
      <c r="I10" s="421"/>
      <c r="J10" s="421"/>
      <c r="K10" s="421"/>
      <c r="L10" s="421"/>
      <c r="M10" s="421"/>
      <c r="N10" s="421"/>
      <c r="O10" s="421"/>
      <c r="P10" s="421"/>
      <c r="Q10" s="421"/>
      <c r="R10" s="421"/>
      <c r="S10" s="421"/>
      <c r="T10" s="421"/>
      <c r="U10" s="421"/>
      <c r="V10" s="421"/>
      <c r="W10" s="421"/>
      <c r="X10" s="421"/>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1"/>
      <c r="BW10" s="421"/>
      <c r="BX10" s="421"/>
      <c r="BY10" s="421"/>
      <c r="BZ10" s="421"/>
      <c r="CA10" s="421"/>
      <c r="CB10" s="421"/>
      <c r="CC10" s="421"/>
      <c r="CD10" s="421"/>
      <c r="CE10" s="421"/>
      <c r="CF10" s="421"/>
      <c r="CG10" s="421"/>
      <c r="CH10" s="421"/>
      <c r="CI10" s="421"/>
      <c r="CJ10" s="421"/>
      <c r="CK10" s="421"/>
      <c r="CL10" s="421"/>
      <c r="CM10" s="421"/>
      <c r="CN10" s="421"/>
      <c r="CO10" s="421"/>
      <c r="CP10" s="421"/>
      <c r="CQ10" s="421"/>
      <c r="CR10" s="421"/>
      <c r="CS10" s="421"/>
      <c r="CT10" s="421"/>
      <c r="CU10" s="421"/>
      <c r="CV10" s="421"/>
      <c r="CW10" s="421"/>
      <c r="CX10" s="421"/>
      <c r="CY10" s="421"/>
      <c r="CZ10" s="421"/>
      <c r="DA10" s="421"/>
      <c r="DB10" s="421"/>
      <c r="DC10" s="421"/>
      <c r="DD10" s="421"/>
      <c r="DE10" s="421"/>
      <c r="DF10" s="292"/>
      <c r="DG10" s="292"/>
      <c r="DH10" s="292"/>
      <c r="DI10" s="292"/>
      <c r="DJ10" s="292"/>
      <c r="DK10" s="292"/>
      <c r="DL10" s="292"/>
      <c r="DM10" s="292"/>
      <c r="DN10" s="292"/>
      <c r="DO10" s="292"/>
      <c r="DP10" s="292"/>
      <c r="DQ10" s="292"/>
      <c r="DR10" s="292"/>
      <c r="DS10" s="292"/>
      <c r="DT10" s="292"/>
      <c r="DU10" s="292"/>
      <c r="DV10" s="292"/>
      <c r="DW10" s="292"/>
      <c r="EM10" s="291" t="s">
        <v>598</v>
      </c>
    </row>
    <row r="11" spans="1:143" s="291" customFormat="1" ht="13.5" x14ac:dyDescent="0.15">
      <c r="A11" s="421"/>
      <c r="B11" s="421"/>
      <c r="C11" s="421"/>
      <c r="D11" s="421"/>
      <c r="E11" s="421"/>
      <c r="F11" s="421"/>
      <c r="G11" s="421"/>
      <c r="H11" s="421"/>
      <c r="I11" s="421"/>
      <c r="J11" s="421"/>
      <c r="K11" s="421"/>
      <c r="L11" s="421"/>
      <c r="M11" s="421"/>
      <c r="N11" s="421"/>
      <c r="O11" s="421"/>
      <c r="P11" s="421"/>
      <c r="Q11" s="421"/>
      <c r="R11" s="421"/>
      <c r="S11" s="421"/>
      <c r="T11" s="421"/>
      <c r="U11" s="421"/>
      <c r="V11" s="421"/>
      <c r="W11" s="421"/>
      <c r="X11" s="421"/>
      <c r="Y11" s="421"/>
      <c r="Z11" s="421"/>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1"/>
      <c r="BW11" s="421"/>
      <c r="BX11" s="421"/>
      <c r="BY11" s="421"/>
      <c r="BZ11" s="421"/>
      <c r="CA11" s="421"/>
      <c r="CB11" s="421"/>
      <c r="CC11" s="421"/>
      <c r="CD11" s="421"/>
      <c r="CE11" s="421"/>
      <c r="CF11" s="421"/>
      <c r="CG11" s="421"/>
      <c r="CH11" s="421"/>
      <c r="CI11" s="421"/>
      <c r="CJ11" s="421"/>
      <c r="CK11" s="421"/>
      <c r="CL11" s="421"/>
      <c r="CM11" s="421"/>
      <c r="CN11" s="421"/>
      <c r="CO11" s="421"/>
      <c r="CP11" s="421"/>
      <c r="CQ11" s="421"/>
      <c r="CR11" s="421"/>
      <c r="CS11" s="421"/>
      <c r="CT11" s="421"/>
      <c r="CU11" s="421"/>
      <c r="CV11" s="421"/>
      <c r="CW11" s="421"/>
      <c r="CX11" s="421"/>
      <c r="CY11" s="421"/>
      <c r="CZ11" s="421"/>
      <c r="DA11" s="421"/>
      <c r="DB11" s="421"/>
      <c r="DC11" s="421"/>
      <c r="DD11" s="421"/>
      <c r="DE11" s="421"/>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5" x14ac:dyDescent="0.15">
      <c r="A12" s="421"/>
      <c r="B12" s="421"/>
      <c r="C12" s="421"/>
      <c r="D12" s="421"/>
      <c r="E12" s="421"/>
      <c r="F12" s="421"/>
      <c r="G12" s="421"/>
      <c r="H12" s="421"/>
      <c r="I12" s="421"/>
      <c r="J12" s="421"/>
      <c r="K12" s="421"/>
      <c r="L12" s="421"/>
      <c r="M12" s="421"/>
      <c r="N12" s="421"/>
      <c r="O12" s="421"/>
      <c r="P12" s="421"/>
      <c r="Q12" s="421"/>
      <c r="R12" s="421"/>
      <c r="S12" s="421"/>
      <c r="T12" s="421"/>
      <c r="U12" s="421"/>
      <c r="V12" s="421"/>
      <c r="W12" s="421"/>
      <c r="X12" s="421"/>
      <c r="Y12" s="421"/>
      <c r="Z12" s="421"/>
      <c r="AA12" s="421"/>
      <c r="AB12" s="421"/>
      <c r="AC12" s="421"/>
      <c r="AD12" s="421"/>
      <c r="AE12" s="421"/>
      <c r="AF12" s="421"/>
      <c r="AG12" s="421"/>
      <c r="AH12" s="421"/>
      <c r="AI12" s="421"/>
      <c r="AJ12" s="421"/>
      <c r="AK12" s="421"/>
      <c r="AL12" s="421"/>
      <c r="AM12" s="421"/>
      <c r="AN12" s="421"/>
      <c r="AO12" s="421"/>
      <c r="AP12" s="421"/>
      <c r="AQ12" s="421"/>
      <c r="AR12" s="421"/>
      <c r="AS12" s="421"/>
      <c r="AT12" s="421"/>
      <c r="AU12" s="421"/>
      <c r="AV12" s="421"/>
      <c r="AW12" s="421"/>
      <c r="AX12" s="421"/>
      <c r="AY12" s="421"/>
      <c r="AZ12" s="421"/>
      <c r="BA12" s="421"/>
      <c r="BB12" s="421"/>
      <c r="BC12" s="421"/>
      <c r="BD12" s="421"/>
      <c r="BE12" s="421"/>
      <c r="BF12" s="421"/>
      <c r="BG12" s="421"/>
      <c r="BH12" s="421"/>
      <c r="BI12" s="421"/>
      <c r="BJ12" s="421"/>
      <c r="BK12" s="421"/>
      <c r="BL12" s="421"/>
      <c r="BM12" s="421"/>
      <c r="BN12" s="421"/>
      <c r="BO12" s="421"/>
      <c r="BP12" s="421"/>
      <c r="BQ12" s="421"/>
      <c r="BR12" s="421"/>
      <c r="BS12" s="421"/>
      <c r="BT12" s="421"/>
      <c r="BU12" s="421"/>
      <c r="BV12" s="421"/>
      <c r="BW12" s="421"/>
      <c r="BX12" s="421"/>
      <c r="BY12" s="421"/>
      <c r="BZ12" s="421"/>
      <c r="CA12" s="421"/>
      <c r="CB12" s="421"/>
      <c r="CC12" s="421"/>
      <c r="CD12" s="421"/>
      <c r="CE12" s="421"/>
      <c r="CF12" s="421"/>
      <c r="CG12" s="421"/>
      <c r="CH12" s="421"/>
      <c r="CI12" s="421"/>
      <c r="CJ12" s="421"/>
      <c r="CK12" s="421"/>
      <c r="CL12" s="421"/>
      <c r="CM12" s="421"/>
      <c r="CN12" s="421"/>
      <c r="CO12" s="421"/>
      <c r="CP12" s="421"/>
      <c r="CQ12" s="421"/>
      <c r="CR12" s="421"/>
      <c r="CS12" s="421"/>
      <c r="CT12" s="421"/>
      <c r="CU12" s="421"/>
      <c r="CV12" s="421"/>
      <c r="CW12" s="421"/>
      <c r="CX12" s="421"/>
      <c r="CY12" s="421"/>
      <c r="CZ12" s="421"/>
      <c r="DA12" s="421"/>
      <c r="DB12" s="421"/>
      <c r="DC12" s="421"/>
      <c r="DD12" s="421"/>
      <c r="DE12" s="421"/>
      <c r="DF12" s="292"/>
      <c r="DG12" s="292"/>
      <c r="DH12" s="292"/>
      <c r="DI12" s="292"/>
      <c r="DJ12" s="292"/>
      <c r="DK12" s="292"/>
      <c r="DL12" s="292"/>
      <c r="DM12" s="292"/>
      <c r="DN12" s="292"/>
      <c r="DO12" s="292"/>
      <c r="DP12" s="292"/>
      <c r="DQ12" s="292"/>
      <c r="DR12" s="292"/>
      <c r="DS12" s="292"/>
      <c r="DT12" s="292"/>
      <c r="DU12" s="292"/>
      <c r="DV12" s="292"/>
      <c r="DW12" s="292"/>
      <c r="EM12" s="291" t="s">
        <v>598</v>
      </c>
    </row>
    <row r="13" spans="1:143" s="291" customFormat="1" ht="13.5" x14ac:dyDescent="0.15">
      <c r="A13" s="421"/>
      <c r="B13" s="421"/>
      <c r="C13" s="421"/>
      <c r="D13" s="421"/>
      <c r="E13" s="421"/>
      <c r="F13" s="421"/>
      <c r="G13" s="421"/>
      <c r="H13" s="421"/>
      <c r="I13" s="421"/>
      <c r="J13" s="421"/>
      <c r="K13" s="421"/>
      <c r="L13" s="421"/>
      <c r="M13" s="421"/>
      <c r="N13" s="421"/>
      <c r="O13" s="421"/>
      <c r="P13" s="421"/>
      <c r="Q13" s="421"/>
      <c r="R13" s="421"/>
      <c r="S13" s="421"/>
      <c r="T13" s="421"/>
      <c r="U13" s="421"/>
      <c r="V13" s="421"/>
      <c r="W13" s="421"/>
      <c r="X13" s="421"/>
      <c r="Y13" s="421"/>
      <c r="Z13" s="421"/>
      <c r="AA13" s="421"/>
      <c r="AB13" s="421"/>
      <c r="AC13" s="421"/>
      <c r="AD13" s="421"/>
      <c r="AE13" s="421"/>
      <c r="AF13" s="421"/>
      <c r="AG13" s="421"/>
      <c r="AH13" s="421"/>
      <c r="AI13" s="421"/>
      <c r="AJ13" s="421"/>
      <c r="AK13" s="421"/>
      <c r="AL13" s="421"/>
      <c r="AM13" s="421"/>
      <c r="AN13" s="421"/>
      <c r="AO13" s="421"/>
      <c r="AP13" s="421"/>
      <c r="AQ13" s="421"/>
      <c r="AR13" s="421"/>
      <c r="AS13" s="421"/>
      <c r="AT13" s="421"/>
      <c r="AU13" s="421"/>
      <c r="AV13" s="421"/>
      <c r="AW13" s="421"/>
      <c r="AX13" s="421"/>
      <c r="AY13" s="421"/>
      <c r="AZ13" s="421"/>
      <c r="BA13" s="421"/>
      <c r="BB13" s="421"/>
      <c r="BC13" s="421"/>
      <c r="BD13" s="421"/>
      <c r="BE13" s="421"/>
      <c r="BF13" s="421"/>
      <c r="BG13" s="421"/>
      <c r="BH13" s="421"/>
      <c r="BI13" s="421"/>
      <c r="BJ13" s="421"/>
      <c r="BK13" s="421"/>
      <c r="BL13" s="421"/>
      <c r="BM13" s="421"/>
      <c r="BN13" s="421"/>
      <c r="BO13" s="421"/>
      <c r="BP13" s="421"/>
      <c r="BQ13" s="421"/>
      <c r="BR13" s="421"/>
      <c r="BS13" s="421"/>
      <c r="BT13" s="421"/>
      <c r="BU13" s="421"/>
      <c r="BV13" s="421"/>
      <c r="BW13" s="421"/>
      <c r="BX13" s="421"/>
      <c r="BY13" s="421"/>
      <c r="BZ13" s="421"/>
      <c r="CA13" s="421"/>
      <c r="CB13" s="421"/>
      <c r="CC13" s="421"/>
      <c r="CD13" s="421"/>
      <c r="CE13" s="421"/>
      <c r="CF13" s="421"/>
      <c r="CG13" s="421"/>
      <c r="CH13" s="421"/>
      <c r="CI13" s="421"/>
      <c r="CJ13" s="421"/>
      <c r="CK13" s="421"/>
      <c r="CL13" s="421"/>
      <c r="CM13" s="421"/>
      <c r="CN13" s="421"/>
      <c r="CO13" s="421"/>
      <c r="CP13" s="421"/>
      <c r="CQ13" s="421"/>
      <c r="CR13" s="421"/>
      <c r="CS13" s="421"/>
      <c r="CT13" s="421"/>
      <c r="CU13" s="421"/>
      <c r="CV13" s="421"/>
      <c r="CW13" s="421"/>
      <c r="CX13" s="421"/>
      <c r="CY13" s="421"/>
      <c r="CZ13" s="421"/>
      <c r="DA13" s="421"/>
      <c r="DB13" s="421"/>
      <c r="DC13" s="421"/>
      <c r="DD13" s="421"/>
      <c r="DE13" s="421"/>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5" x14ac:dyDescent="0.15">
      <c r="A14" s="421"/>
      <c r="B14" s="421"/>
      <c r="C14" s="421"/>
      <c r="D14" s="421"/>
      <c r="E14" s="421"/>
      <c r="F14" s="421"/>
      <c r="G14" s="421"/>
      <c r="H14" s="421"/>
      <c r="I14" s="421"/>
      <c r="J14" s="421"/>
      <c r="K14" s="421"/>
      <c r="L14" s="421"/>
      <c r="M14" s="421"/>
      <c r="N14" s="421"/>
      <c r="O14" s="421"/>
      <c r="P14" s="421"/>
      <c r="Q14" s="421"/>
      <c r="R14" s="421"/>
      <c r="S14" s="421"/>
      <c r="T14" s="421"/>
      <c r="U14" s="421"/>
      <c r="V14" s="421"/>
      <c r="W14" s="421"/>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1"/>
      <c r="BT14" s="421"/>
      <c r="BU14" s="421"/>
      <c r="BV14" s="421"/>
      <c r="BW14" s="421"/>
      <c r="BX14" s="421"/>
      <c r="BY14" s="421"/>
      <c r="BZ14" s="421"/>
      <c r="CA14" s="421"/>
      <c r="CB14" s="421"/>
      <c r="CC14" s="421"/>
      <c r="CD14" s="421"/>
      <c r="CE14" s="421"/>
      <c r="CF14" s="421"/>
      <c r="CG14" s="421"/>
      <c r="CH14" s="421"/>
      <c r="CI14" s="421"/>
      <c r="CJ14" s="421"/>
      <c r="CK14" s="421"/>
      <c r="CL14" s="421"/>
      <c r="CM14" s="421"/>
      <c r="CN14" s="421"/>
      <c r="CO14" s="421"/>
      <c r="CP14" s="421"/>
      <c r="CQ14" s="421"/>
      <c r="CR14" s="421"/>
      <c r="CS14" s="421"/>
      <c r="CT14" s="421"/>
      <c r="CU14" s="421"/>
      <c r="CV14" s="421"/>
      <c r="CW14" s="421"/>
      <c r="CX14" s="421"/>
      <c r="CY14" s="421"/>
      <c r="CZ14" s="421"/>
      <c r="DA14" s="421"/>
      <c r="DB14" s="421"/>
      <c r="DC14" s="421"/>
      <c r="DD14" s="421"/>
      <c r="DE14" s="421"/>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5" x14ac:dyDescent="0.15">
      <c r="A15" s="386"/>
      <c r="B15" s="421"/>
      <c r="C15" s="421"/>
      <c r="D15" s="421"/>
      <c r="E15" s="421"/>
      <c r="F15" s="421"/>
      <c r="G15" s="421"/>
      <c r="H15" s="421"/>
      <c r="I15" s="421"/>
      <c r="J15" s="421"/>
      <c r="K15" s="421"/>
      <c r="L15" s="421"/>
      <c r="M15" s="421"/>
      <c r="N15" s="421"/>
      <c r="O15" s="421"/>
      <c r="P15" s="421"/>
      <c r="Q15" s="421"/>
      <c r="R15" s="421"/>
      <c r="S15" s="421"/>
      <c r="T15" s="421"/>
      <c r="U15" s="421"/>
      <c r="V15" s="421"/>
      <c r="W15" s="421"/>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1"/>
      <c r="BT15" s="421"/>
      <c r="BU15" s="421"/>
      <c r="BV15" s="421"/>
      <c r="BW15" s="421"/>
      <c r="BX15" s="421"/>
      <c r="BY15" s="421"/>
      <c r="BZ15" s="421"/>
      <c r="CA15" s="421"/>
      <c r="CB15" s="421"/>
      <c r="CC15" s="421"/>
      <c r="CD15" s="421"/>
      <c r="CE15" s="421"/>
      <c r="CF15" s="421"/>
      <c r="CG15" s="421"/>
      <c r="CH15" s="421"/>
      <c r="CI15" s="421"/>
      <c r="CJ15" s="421"/>
      <c r="CK15" s="421"/>
      <c r="CL15" s="421"/>
      <c r="CM15" s="421"/>
      <c r="CN15" s="421"/>
      <c r="CO15" s="421"/>
      <c r="CP15" s="421"/>
      <c r="CQ15" s="421"/>
      <c r="CR15" s="421"/>
      <c r="CS15" s="421"/>
      <c r="CT15" s="421"/>
      <c r="CU15" s="421"/>
      <c r="CV15" s="421"/>
      <c r="CW15" s="421"/>
      <c r="CX15" s="421"/>
      <c r="CY15" s="421"/>
      <c r="CZ15" s="421"/>
      <c r="DA15" s="421"/>
      <c r="DB15" s="421"/>
      <c r="DC15" s="421"/>
      <c r="DD15" s="421"/>
      <c r="DE15" s="421"/>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5" x14ac:dyDescent="0.15">
      <c r="A16" s="386"/>
      <c r="B16" s="421"/>
      <c r="C16" s="421"/>
      <c r="D16" s="421"/>
      <c r="E16" s="421"/>
      <c r="F16" s="421"/>
      <c r="G16" s="421"/>
      <c r="H16" s="421"/>
      <c r="I16" s="421"/>
      <c r="J16" s="421"/>
      <c r="K16" s="421"/>
      <c r="L16" s="421"/>
      <c r="M16" s="421"/>
      <c r="N16" s="421"/>
      <c r="O16" s="421"/>
      <c r="P16" s="421"/>
      <c r="Q16" s="421"/>
      <c r="R16" s="421"/>
      <c r="S16" s="421"/>
      <c r="T16" s="421"/>
      <c r="U16" s="421"/>
      <c r="V16" s="421"/>
      <c r="W16" s="421"/>
      <c r="X16" s="421"/>
      <c r="Y16" s="421"/>
      <c r="Z16" s="421"/>
      <c r="AA16" s="421"/>
      <c r="AB16" s="421"/>
      <c r="AC16" s="421"/>
      <c r="AD16" s="421"/>
      <c r="AE16" s="421"/>
      <c r="AF16" s="421"/>
      <c r="AG16" s="421"/>
      <c r="AH16" s="421"/>
      <c r="AI16" s="421"/>
      <c r="AJ16" s="421"/>
      <c r="AK16" s="421"/>
      <c r="AL16" s="421"/>
      <c r="AM16" s="421"/>
      <c r="AN16" s="421"/>
      <c r="AO16" s="421"/>
      <c r="AP16" s="421"/>
      <c r="AQ16" s="421"/>
      <c r="AR16" s="421"/>
      <c r="AS16" s="421"/>
      <c r="AT16" s="421"/>
      <c r="AU16" s="421"/>
      <c r="AV16" s="421"/>
      <c r="AW16" s="421"/>
      <c r="AX16" s="421"/>
      <c r="AY16" s="421"/>
      <c r="AZ16" s="421"/>
      <c r="BA16" s="421"/>
      <c r="BB16" s="421"/>
      <c r="BC16" s="421"/>
      <c r="BD16" s="421"/>
      <c r="BE16" s="421"/>
      <c r="BF16" s="421"/>
      <c r="BG16" s="421"/>
      <c r="BH16" s="421"/>
      <c r="BI16" s="421"/>
      <c r="BJ16" s="421"/>
      <c r="BK16" s="421"/>
      <c r="BL16" s="421"/>
      <c r="BM16" s="421"/>
      <c r="BN16" s="421"/>
      <c r="BO16" s="421"/>
      <c r="BP16" s="421"/>
      <c r="BQ16" s="421"/>
      <c r="BR16" s="421"/>
      <c r="BS16" s="421"/>
      <c r="BT16" s="421"/>
      <c r="BU16" s="421"/>
      <c r="BV16" s="421"/>
      <c r="BW16" s="421"/>
      <c r="BX16" s="421"/>
      <c r="BY16" s="421"/>
      <c r="BZ16" s="421"/>
      <c r="CA16" s="421"/>
      <c r="CB16" s="421"/>
      <c r="CC16" s="421"/>
      <c r="CD16" s="421"/>
      <c r="CE16" s="421"/>
      <c r="CF16" s="421"/>
      <c r="CG16" s="421"/>
      <c r="CH16" s="421"/>
      <c r="CI16" s="421"/>
      <c r="CJ16" s="421"/>
      <c r="CK16" s="421"/>
      <c r="CL16" s="421"/>
      <c r="CM16" s="421"/>
      <c r="CN16" s="421"/>
      <c r="CO16" s="421"/>
      <c r="CP16" s="421"/>
      <c r="CQ16" s="421"/>
      <c r="CR16" s="421"/>
      <c r="CS16" s="421"/>
      <c r="CT16" s="421"/>
      <c r="CU16" s="421"/>
      <c r="CV16" s="421"/>
      <c r="CW16" s="421"/>
      <c r="CX16" s="421"/>
      <c r="CY16" s="421"/>
      <c r="CZ16" s="421"/>
      <c r="DA16" s="421"/>
      <c r="DB16" s="421"/>
      <c r="DC16" s="421"/>
      <c r="DD16" s="421"/>
      <c r="DE16" s="421"/>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5" x14ac:dyDescent="0.15">
      <c r="A17" s="386"/>
      <c r="B17" s="421"/>
      <c r="C17" s="421"/>
      <c r="D17" s="421"/>
      <c r="E17" s="421"/>
      <c r="F17" s="421"/>
      <c r="G17" s="421"/>
      <c r="H17" s="421"/>
      <c r="I17" s="421"/>
      <c r="J17" s="421"/>
      <c r="K17" s="421"/>
      <c r="L17" s="421"/>
      <c r="M17" s="421"/>
      <c r="N17" s="421"/>
      <c r="O17" s="421"/>
      <c r="P17" s="421"/>
      <c r="Q17" s="421"/>
      <c r="R17" s="421"/>
      <c r="S17" s="421"/>
      <c r="T17" s="421"/>
      <c r="U17" s="421"/>
      <c r="V17" s="421"/>
      <c r="W17" s="421"/>
      <c r="X17" s="421"/>
      <c r="Y17" s="421"/>
      <c r="Z17" s="421"/>
      <c r="AA17" s="421"/>
      <c r="AB17" s="421"/>
      <c r="AC17" s="421"/>
      <c r="AD17" s="421"/>
      <c r="AE17" s="421"/>
      <c r="AF17" s="421"/>
      <c r="AG17" s="421"/>
      <c r="AH17" s="421"/>
      <c r="AI17" s="421"/>
      <c r="AJ17" s="421"/>
      <c r="AK17" s="421"/>
      <c r="AL17" s="421"/>
      <c r="AM17" s="421"/>
      <c r="AN17" s="421"/>
      <c r="AO17" s="421"/>
      <c r="AP17" s="421"/>
      <c r="AQ17" s="421"/>
      <c r="AR17" s="421"/>
      <c r="AS17" s="421"/>
      <c r="AT17" s="421"/>
      <c r="AU17" s="421"/>
      <c r="AV17" s="421"/>
      <c r="AW17" s="421"/>
      <c r="AX17" s="421"/>
      <c r="AY17" s="421"/>
      <c r="AZ17" s="421"/>
      <c r="BA17" s="421"/>
      <c r="BB17" s="421"/>
      <c r="BC17" s="421"/>
      <c r="BD17" s="421"/>
      <c r="BE17" s="421"/>
      <c r="BF17" s="421"/>
      <c r="BG17" s="421"/>
      <c r="BH17" s="421"/>
      <c r="BI17" s="421"/>
      <c r="BJ17" s="421"/>
      <c r="BK17" s="421"/>
      <c r="BL17" s="421"/>
      <c r="BM17" s="421"/>
      <c r="BN17" s="421"/>
      <c r="BO17" s="421"/>
      <c r="BP17" s="421"/>
      <c r="BQ17" s="421"/>
      <c r="BR17" s="421"/>
      <c r="BS17" s="421"/>
      <c r="BT17" s="421"/>
      <c r="BU17" s="421"/>
      <c r="BV17" s="421"/>
      <c r="BW17" s="421"/>
      <c r="BX17" s="421"/>
      <c r="BY17" s="421"/>
      <c r="BZ17" s="421"/>
      <c r="CA17" s="421"/>
      <c r="CB17" s="421"/>
      <c r="CC17" s="421"/>
      <c r="CD17" s="421"/>
      <c r="CE17" s="421"/>
      <c r="CF17" s="421"/>
      <c r="CG17" s="421"/>
      <c r="CH17" s="421"/>
      <c r="CI17" s="421"/>
      <c r="CJ17" s="421"/>
      <c r="CK17" s="421"/>
      <c r="CL17" s="421"/>
      <c r="CM17" s="421"/>
      <c r="CN17" s="421"/>
      <c r="CO17" s="421"/>
      <c r="CP17" s="421"/>
      <c r="CQ17" s="421"/>
      <c r="CR17" s="421"/>
      <c r="CS17" s="421"/>
      <c r="CT17" s="421"/>
      <c r="CU17" s="421"/>
      <c r="CV17" s="421"/>
      <c r="CW17" s="421"/>
      <c r="CX17" s="421"/>
      <c r="CY17" s="421"/>
      <c r="CZ17" s="421"/>
      <c r="DA17" s="421"/>
      <c r="DB17" s="421"/>
      <c r="DC17" s="421"/>
      <c r="DD17" s="421"/>
      <c r="DE17" s="421"/>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5" x14ac:dyDescent="0.15">
      <c r="A18" s="386"/>
      <c r="B18" s="421"/>
      <c r="C18" s="421"/>
      <c r="D18" s="421"/>
      <c r="E18" s="421"/>
      <c r="F18" s="421"/>
      <c r="G18" s="421"/>
      <c r="H18" s="421"/>
      <c r="I18" s="421"/>
      <c r="J18" s="421"/>
      <c r="K18" s="421"/>
      <c r="L18" s="421"/>
      <c r="M18" s="421"/>
      <c r="N18" s="421"/>
      <c r="O18" s="421"/>
      <c r="P18" s="421"/>
      <c r="Q18" s="421"/>
      <c r="R18" s="421"/>
      <c r="S18" s="421"/>
      <c r="T18" s="421"/>
      <c r="U18" s="421"/>
      <c r="V18" s="421"/>
      <c r="W18" s="421"/>
      <c r="X18" s="421"/>
      <c r="Y18" s="421"/>
      <c r="Z18" s="421"/>
      <c r="AA18" s="421"/>
      <c r="AB18" s="421"/>
      <c r="AC18" s="421"/>
      <c r="AD18" s="421"/>
      <c r="AE18" s="421"/>
      <c r="AF18" s="421"/>
      <c r="AG18" s="421"/>
      <c r="AH18" s="421"/>
      <c r="AI18" s="421"/>
      <c r="AJ18" s="421"/>
      <c r="AK18" s="421"/>
      <c r="AL18" s="421"/>
      <c r="AM18" s="421"/>
      <c r="AN18" s="421"/>
      <c r="AO18" s="421"/>
      <c r="AP18" s="421"/>
      <c r="AQ18" s="421"/>
      <c r="AR18" s="421"/>
      <c r="AS18" s="421"/>
      <c r="AT18" s="421"/>
      <c r="AU18" s="421"/>
      <c r="AV18" s="421"/>
      <c r="AW18" s="421"/>
      <c r="AX18" s="421"/>
      <c r="AY18" s="421"/>
      <c r="AZ18" s="421"/>
      <c r="BA18" s="421"/>
      <c r="BB18" s="421"/>
      <c r="BC18" s="421"/>
      <c r="BD18" s="421"/>
      <c r="BE18" s="421"/>
      <c r="BF18" s="421"/>
      <c r="BG18" s="421"/>
      <c r="BH18" s="421"/>
      <c r="BI18" s="421"/>
      <c r="BJ18" s="421"/>
      <c r="BK18" s="421"/>
      <c r="BL18" s="421"/>
      <c r="BM18" s="421"/>
      <c r="BN18" s="421"/>
      <c r="BO18" s="421"/>
      <c r="BP18" s="421"/>
      <c r="BQ18" s="421"/>
      <c r="BR18" s="421"/>
      <c r="BS18" s="421"/>
      <c r="BT18" s="421"/>
      <c r="BU18" s="421"/>
      <c r="BV18" s="421"/>
      <c r="BW18" s="421"/>
      <c r="BX18" s="421"/>
      <c r="BY18" s="421"/>
      <c r="BZ18" s="421"/>
      <c r="CA18" s="421"/>
      <c r="CB18" s="421"/>
      <c r="CC18" s="421"/>
      <c r="CD18" s="421"/>
      <c r="CE18" s="421"/>
      <c r="CF18" s="421"/>
      <c r="CG18" s="421"/>
      <c r="CH18" s="421"/>
      <c r="CI18" s="421"/>
      <c r="CJ18" s="421"/>
      <c r="CK18" s="421"/>
      <c r="CL18" s="421"/>
      <c r="CM18" s="421"/>
      <c r="CN18" s="421"/>
      <c r="CO18" s="421"/>
      <c r="CP18" s="421"/>
      <c r="CQ18" s="421"/>
      <c r="CR18" s="421"/>
      <c r="CS18" s="421"/>
      <c r="CT18" s="421"/>
      <c r="CU18" s="421"/>
      <c r="CV18" s="421"/>
      <c r="CW18" s="421"/>
      <c r="CX18" s="421"/>
      <c r="CY18" s="421"/>
      <c r="CZ18" s="421"/>
      <c r="DA18" s="421"/>
      <c r="DB18" s="421"/>
      <c r="DC18" s="421"/>
      <c r="DD18" s="421"/>
      <c r="DE18" s="421"/>
      <c r="DF18" s="292"/>
      <c r="DG18" s="292"/>
      <c r="DH18" s="292"/>
      <c r="DI18" s="292"/>
      <c r="DJ18" s="292"/>
      <c r="DK18" s="292"/>
      <c r="DL18" s="292"/>
      <c r="DM18" s="292"/>
      <c r="DN18" s="292"/>
      <c r="DO18" s="292"/>
      <c r="DP18" s="292"/>
      <c r="DQ18" s="292"/>
      <c r="DR18" s="292"/>
      <c r="DS18" s="292"/>
      <c r="DT18" s="292"/>
      <c r="DU18" s="292"/>
      <c r="DV18" s="292"/>
      <c r="DW18" s="292"/>
    </row>
    <row r="19" spans="1:351" ht="13.5" x14ac:dyDescent="0.15">
      <c r="DD19" s="386"/>
      <c r="DE19" s="386"/>
    </row>
    <row r="20" spans="1:351" ht="13.5" x14ac:dyDescent="0.15">
      <c r="DD20" s="386"/>
      <c r="DE20" s="386"/>
    </row>
    <row r="21" spans="1:351" ht="17.25" x14ac:dyDescent="0.15">
      <c r="B21" s="420"/>
      <c r="C21" s="416"/>
      <c r="D21" s="416"/>
      <c r="E21" s="416"/>
      <c r="F21" s="416"/>
      <c r="G21" s="416"/>
      <c r="H21" s="416"/>
      <c r="I21" s="416"/>
      <c r="J21" s="416"/>
      <c r="K21" s="416"/>
      <c r="L21" s="416"/>
      <c r="M21" s="416"/>
      <c r="N21" s="419"/>
      <c r="O21" s="416"/>
      <c r="P21" s="416"/>
      <c r="Q21" s="416"/>
      <c r="R21" s="416"/>
      <c r="S21" s="416"/>
      <c r="T21" s="416"/>
      <c r="U21" s="416"/>
      <c r="V21" s="416"/>
      <c r="W21" s="416"/>
      <c r="X21" s="416"/>
      <c r="Y21" s="416"/>
      <c r="Z21" s="416"/>
      <c r="AA21" s="416"/>
      <c r="AB21" s="416"/>
      <c r="AC21" s="416"/>
      <c r="AD21" s="416"/>
      <c r="AE21" s="416"/>
      <c r="AF21" s="416"/>
      <c r="AG21" s="416"/>
      <c r="AH21" s="416"/>
      <c r="AI21" s="416"/>
      <c r="AJ21" s="416"/>
      <c r="AK21" s="416"/>
      <c r="AL21" s="416"/>
      <c r="AM21" s="416"/>
      <c r="AN21" s="416"/>
      <c r="AO21" s="416"/>
      <c r="AP21" s="416"/>
      <c r="AQ21" s="416"/>
      <c r="AR21" s="416"/>
      <c r="AS21" s="416"/>
      <c r="AT21" s="419"/>
      <c r="AU21" s="416"/>
      <c r="AV21" s="416"/>
      <c r="AW21" s="416"/>
      <c r="AX21" s="416"/>
      <c r="AY21" s="416"/>
      <c r="AZ21" s="416"/>
      <c r="BA21" s="416"/>
      <c r="BB21" s="416"/>
      <c r="BC21" s="416"/>
      <c r="BD21" s="416"/>
      <c r="BE21" s="416"/>
      <c r="BF21" s="419"/>
      <c r="BG21" s="416"/>
      <c r="BH21" s="416"/>
      <c r="BI21" s="416"/>
      <c r="BJ21" s="416"/>
      <c r="BK21" s="416"/>
      <c r="BL21" s="416"/>
      <c r="BM21" s="416"/>
      <c r="BN21" s="416"/>
      <c r="BO21" s="416"/>
      <c r="BP21" s="416"/>
      <c r="BQ21" s="416"/>
      <c r="BR21" s="419"/>
      <c r="BS21" s="416"/>
      <c r="BT21" s="416"/>
      <c r="BU21" s="416"/>
      <c r="BV21" s="416"/>
      <c r="BW21" s="416"/>
      <c r="BX21" s="416"/>
      <c r="BY21" s="416"/>
      <c r="BZ21" s="416"/>
      <c r="CA21" s="416"/>
      <c r="CB21" s="416"/>
      <c r="CC21" s="416"/>
      <c r="CD21" s="419"/>
      <c r="CE21" s="416"/>
      <c r="CF21" s="416"/>
      <c r="CG21" s="416"/>
      <c r="CH21" s="416"/>
      <c r="CI21" s="416"/>
      <c r="CJ21" s="416"/>
      <c r="CK21" s="416"/>
      <c r="CL21" s="416"/>
      <c r="CM21" s="416"/>
      <c r="CN21" s="416"/>
      <c r="CO21" s="416"/>
      <c r="CP21" s="419"/>
      <c r="CQ21" s="416"/>
      <c r="CR21" s="416"/>
      <c r="CS21" s="416"/>
      <c r="CT21" s="416"/>
      <c r="CU21" s="416"/>
      <c r="CV21" s="416"/>
      <c r="CW21" s="416"/>
      <c r="CX21" s="416"/>
      <c r="CY21" s="416"/>
      <c r="CZ21" s="416"/>
      <c r="DA21" s="416"/>
      <c r="DB21" s="419"/>
      <c r="DC21" s="416"/>
      <c r="DD21" s="415"/>
      <c r="DE21" s="386"/>
      <c r="MM21" s="418"/>
    </row>
    <row r="22" spans="1:351" ht="17.25" x14ac:dyDescent="0.15">
      <c r="B22" s="387"/>
      <c r="MM22" s="418"/>
    </row>
    <row r="23" spans="1:351" ht="13.5" x14ac:dyDescent="0.15">
      <c r="B23" s="387"/>
    </row>
    <row r="24" spans="1:351" ht="13.5" x14ac:dyDescent="0.15">
      <c r="B24" s="387"/>
    </row>
    <row r="25" spans="1:351" ht="13.5" x14ac:dyDescent="0.15">
      <c r="B25" s="387"/>
    </row>
    <row r="26" spans="1:351" ht="13.5" x14ac:dyDescent="0.15">
      <c r="B26" s="387"/>
    </row>
    <row r="27" spans="1:351" ht="13.5" x14ac:dyDescent="0.15">
      <c r="B27" s="387"/>
    </row>
    <row r="28" spans="1:351" ht="13.5" x14ac:dyDescent="0.15">
      <c r="B28" s="387"/>
    </row>
    <row r="29" spans="1:351" ht="13.5" x14ac:dyDescent="0.15">
      <c r="B29" s="387"/>
    </row>
    <row r="30" spans="1:351" ht="13.5" x14ac:dyDescent="0.15">
      <c r="B30" s="387"/>
    </row>
    <row r="31" spans="1:351" ht="13.5" x14ac:dyDescent="0.15">
      <c r="B31" s="387"/>
    </row>
    <row r="32" spans="1:351" ht="13.5" x14ac:dyDescent="0.15">
      <c r="B32" s="387"/>
    </row>
    <row r="33" spans="2:109" ht="13.5" x14ac:dyDescent="0.15">
      <c r="B33" s="387"/>
    </row>
    <row r="34" spans="2:109" ht="13.5" x14ac:dyDescent="0.15">
      <c r="B34" s="387"/>
    </row>
    <row r="35" spans="2:109" ht="13.5" x14ac:dyDescent="0.15">
      <c r="B35" s="387"/>
    </row>
    <row r="36" spans="2:109" ht="13.5" x14ac:dyDescent="0.15">
      <c r="B36" s="387"/>
    </row>
    <row r="37" spans="2:109" ht="13.5" x14ac:dyDescent="0.15">
      <c r="B37" s="387"/>
    </row>
    <row r="38" spans="2:109" ht="13.5" x14ac:dyDescent="0.15">
      <c r="B38" s="387"/>
    </row>
    <row r="39" spans="2:109" ht="13.5" x14ac:dyDescent="0.15">
      <c r="B39" s="392"/>
      <c r="C39" s="391"/>
      <c r="D39" s="391"/>
      <c r="E39" s="391"/>
      <c r="F39" s="391"/>
      <c r="G39" s="391"/>
      <c r="H39" s="391"/>
      <c r="I39" s="391"/>
      <c r="J39" s="391"/>
      <c r="K39" s="391"/>
      <c r="L39" s="391"/>
      <c r="M39" s="391"/>
      <c r="N39" s="391"/>
      <c r="O39" s="391"/>
      <c r="P39" s="391"/>
      <c r="Q39" s="391"/>
      <c r="R39" s="391"/>
      <c r="S39" s="391"/>
      <c r="T39" s="391"/>
      <c r="U39" s="391"/>
      <c r="V39" s="391"/>
      <c r="W39" s="391"/>
      <c r="X39" s="391"/>
      <c r="Y39" s="391"/>
      <c r="Z39" s="391"/>
      <c r="AA39" s="391"/>
      <c r="AB39" s="391"/>
      <c r="AC39" s="391"/>
      <c r="AD39" s="391"/>
      <c r="AE39" s="391"/>
      <c r="AF39" s="391"/>
      <c r="AG39" s="391"/>
      <c r="AH39" s="391"/>
      <c r="AI39" s="391"/>
      <c r="AJ39" s="391"/>
      <c r="AK39" s="391"/>
      <c r="AL39" s="391"/>
      <c r="AM39" s="391"/>
      <c r="AN39" s="391"/>
      <c r="AO39" s="391"/>
      <c r="AP39" s="391"/>
      <c r="AQ39" s="391"/>
      <c r="AR39" s="391"/>
      <c r="AS39" s="391"/>
      <c r="AT39" s="391"/>
      <c r="AU39" s="391"/>
      <c r="AV39" s="391"/>
      <c r="AW39" s="391"/>
      <c r="AX39" s="391"/>
      <c r="AY39" s="391"/>
      <c r="AZ39" s="391"/>
      <c r="BA39" s="391"/>
      <c r="BB39" s="391"/>
      <c r="BC39" s="391"/>
      <c r="BD39" s="391"/>
      <c r="BE39" s="391"/>
      <c r="BF39" s="391"/>
      <c r="BG39" s="391"/>
      <c r="BH39" s="391"/>
      <c r="BI39" s="391"/>
      <c r="BJ39" s="391"/>
      <c r="BK39" s="391"/>
      <c r="BL39" s="391"/>
      <c r="BM39" s="391"/>
      <c r="BN39" s="391"/>
      <c r="BO39" s="391"/>
      <c r="BP39" s="391"/>
      <c r="BQ39" s="391"/>
      <c r="BR39" s="391"/>
      <c r="BS39" s="391"/>
      <c r="BT39" s="391"/>
      <c r="BU39" s="391"/>
      <c r="BV39" s="391"/>
      <c r="BW39" s="391"/>
      <c r="BX39" s="391"/>
      <c r="BY39" s="391"/>
      <c r="BZ39" s="391"/>
      <c r="CA39" s="391"/>
      <c r="CB39" s="391"/>
      <c r="CC39" s="391"/>
      <c r="CD39" s="391"/>
      <c r="CE39" s="391"/>
      <c r="CF39" s="391"/>
      <c r="CG39" s="391"/>
      <c r="CH39" s="391"/>
      <c r="CI39" s="391"/>
      <c r="CJ39" s="391"/>
      <c r="CK39" s="391"/>
      <c r="CL39" s="391"/>
      <c r="CM39" s="391"/>
      <c r="CN39" s="391"/>
      <c r="CO39" s="391"/>
      <c r="CP39" s="391"/>
      <c r="CQ39" s="391"/>
      <c r="CR39" s="391"/>
      <c r="CS39" s="391"/>
      <c r="CT39" s="391"/>
      <c r="CU39" s="391"/>
      <c r="CV39" s="391"/>
      <c r="CW39" s="391"/>
      <c r="CX39" s="391"/>
      <c r="CY39" s="391"/>
      <c r="CZ39" s="391"/>
      <c r="DA39" s="391"/>
      <c r="DB39" s="391"/>
      <c r="DC39" s="391"/>
      <c r="DD39" s="390"/>
    </row>
    <row r="40" spans="2:109" ht="13.5" x14ac:dyDescent="0.15">
      <c r="B40" s="407"/>
      <c r="DD40" s="407"/>
      <c r="DE40" s="386"/>
    </row>
    <row r="41" spans="2:109" ht="17.25" x14ac:dyDescent="0.15">
      <c r="B41" s="417" t="s">
        <v>597</v>
      </c>
      <c r="C41" s="416"/>
      <c r="D41" s="416"/>
      <c r="E41" s="416"/>
      <c r="F41" s="416"/>
      <c r="G41" s="416"/>
      <c r="H41" s="416"/>
      <c r="I41" s="416"/>
      <c r="J41" s="416"/>
      <c r="K41" s="416"/>
      <c r="L41" s="416"/>
      <c r="M41" s="416"/>
      <c r="N41" s="416"/>
      <c r="O41" s="416"/>
      <c r="P41" s="416"/>
      <c r="Q41" s="416"/>
      <c r="R41" s="416"/>
      <c r="S41" s="416"/>
      <c r="T41" s="416"/>
      <c r="U41" s="416"/>
      <c r="V41" s="416"/>
      <c r="W41" s="416"/>
      <c r="X41" s="416"/>
      <c r="Y41" s="416"/>
      <c r="Z41" s="416"/>
      <c r="AA41" s="416"/>
      <c r="AB41" s="416"/>
      <c r="AC41" s="416"/>
      <c r="AD41" s="416"/>
      <c r="AE41" s="416"/>
      <c r="AF41" s="416"/>
      <c r="AG41" s="416"/>
      <c r="AH41" s="416"/>
      <c r="AI41" s="416"/>
      <c r="AJ41" s="416"/>
      <c r="AK41" s="416"/>
      <c r="AL41" s="416"/>
      <c r="AM41" s="416"/>
      <c r="AN41" s="416"/>
      <c r="AO41" s="416"/>
      <c r="AP41" s="416"/>
      <c r="AQ41" s="416"/>
      <c r="AR41" s="416"/>
      <c r="AS41" s="416"/>
      <c r="AT41" s="416"/>
      <c r="AU41" s="416"/>
      <c r="AV41" s="416"/>
      <c r="AW41" s="416"/>
      <c r="AX41" s="416"/>
      <c r="AY41" s="416"/>
      <c r="AZ41" s="416"/>
      <c r="BA41" s="416"/>
      <c r="BB41" s="416"/>
      <c r="BC41" s="416"/>
      <c r="BD41" s="416"/>
      <c r="BE41" s="416"/>
      <c r="BF41" s="416"/>
      <c r="BG41" s="416"/>
      <c r="BH41" s="416"/>
      <c r="BI41" s="416"/>
      <c r="BJ41" s="416"/>
      <c r="BK41" s="416"/>
      <c r="BL41" s="416"/>
      <c r="BM41" s="416"/>
      <c r="BN41" s="416"/>
      <c r="BO41" s="416"/>
      <c r="BP41" s="416"/>
      <c r="BQ41" s="416"/>
      <c r="BR41" s="416"/>
      <c r="BS41" s="416"/>
      <c r="BT41" s="416"/>
      <c r="BU41" s="416"/>
      <c r="BV41" s="416"/>
      <c r="BW41" s="416"/>
      <c r="BX41" s="416"/>
      <c r="BY41" s="416"/>
      <c r="BZ41" s="416"/>
      <c r="CA41" s="416"/>
      <c r="CB41" s="416"/>
      <c r="CC41" s="416"/>
      <c r="CD41" s="416"/>
      <c r="CE41" s="416"/>
      <c r="CF41" s="416"/>
      <c r="CG41" s="416"/>
      <c r="CH41" s="416"/>
      <c r="CI41" s="416"/>
      <c r="CJ41" s="416"/>
      <c r="CK41" s="416"/>
      <c r="CL41" s="416"/>
      <c r="CM41" s="416"/>
      <c r="CN41" s="416"/>
      <c r="CO41" s="416"/>
      <c r="CP41" s="416"/>
      <c r="CQ41" s="416"/>
      <c r="CR41" s="416"/>
      <c r="CS41" s="416"/>
      <c r="CT41" s="416"/>
      <c r="CU41" s="416"/>
      <c r="CV41" s="416"/>
      <c r="CW41" s="416"/>
      <c r="CX41" s="416"/>
      <c r="CY41" s="416"/>
      <c r="CZ41" s="416"/>
      <c r="DA41" s="416"/>
      <c r="DB41" s="416"/>
      <c r="DC41" s="416"/>
      <c r="DD41" s="415"/>
    </row>
    <row r="42" spans="2:109" ht="13.5" x14ac:dyDescent="0.15">
      <c r="B42" s="387"/>
      <c r="G42" s="403"/>
      <c r="I42" s="402"/>
      <c r="J42" s="402"/>
      <c r="K42" s="402"/>
      <c r="AM42" s="403"/>
      <c r="AN42" s="403" t="s">
        <v>594</v>
      </c>
      <c r="AP42" s="402"/>
      <c r="AQ42" s="402"/>
      <c r="AR42" s="402"/>
      <c r="AY42" s="403"/>
      <c r="BA42" s="402"/>
      <c r="BB42" s="402"/>
      <c r="BC42" s="402"/>
      <c r="BK42" s="403"/>
      <c r="BM42" s="402"/>
      <c r="BN42" s="402"/>
      <c r="BO42" s="402"/>
      <c r="BW42" s="403"/>
      <c r="BY42" s="402"/>
      <c r="BZ42" s="402"/>
      <c r="CA42" s="402"/>
      <c r="CI42" s="403"/>
      <c r="CK42" s="402"/>
      <c r="CL42" s="402"/>
      <c r="CM42" s="402"/>
      <c r="CU42" s="403"/>
      <c r="CW42" s="402"/>
      <c r="CX42" s="402"/>
      <c r="CY42" s="402"/>
    </row>
    <row r="43" spans="2:109" ht="13.5" customHeight="1" x14ac:dyDescent="0.15">
      <c r="B43" s="387"/>
      <c r="AN43" s="1309" t="s">
        <v>600</v>
      </c>
      <c r="AO43" s="1310"/>
      <c r="AP43" s="1310"/>
      <c r="AQ43" s="1310"/>
      <c r="AR43" s="1310"/>
      <c r="AS43" s="1310"/>
      <c r="AT43" s="1310"/>
      <c r="AU43" s="1310"/>
      <c r="AV43" s="1310"/>
      <c r="AW43" s="1310"/>
      <c r="AX43" s="1310"/>
      <c r="AY43" s="1310"/>
      <c r="AZ43" s="1310"/>
      <c r="BA43" s="1310"/>
      <c r="BB43" s="1310"/>
      <c r="BC43" s="1310"/>
      <c r="BD43" s="1310"/>
      <c r="BE43" s="1310"/>
      <c r="BF43" s="1310"/>
      <c r="BG43" s="1310"/>
      <c r="BH43" s="1310"/>
      <c r="BI43" s="1310"/>
      <c r="BJ43" s="1310"/>
      <c r="BK43" s="1310"/>
      <c r="BL43" s="1310"/>
      <c r="BM43" s="1310"/>
      <c r="BN43" s="1310"/>
      <c r="BO43" s="1310"/>
      <c r="BP43" s="1310"/>
      <c r="BQ43" s="1310"/>
      <c r="BR43" s="1310"/>
      <c r="BS43" s="1310"/>
      <c r="BT43" s="1310"/>
      <c r="BU43" s="1310"/>
      <c r="BV43" s="1310"/>
      <c r="BW43" s="1310"/>
      <c r="BX43" s="1310"/>
      <c r="BY43" s="1310"/>
      <c r="BZ43" s="1310"/>
      <c r="CA43" s="1310"/>
      <c r="CB43" s="1310"/>
      <c r="CC43" s="1310"/>
      <c r="CD43" s="1310"/>
      <c r="CE43" s="1310"/>
      <c r="CF43" s="1310"/>
      <c r="CG43" s="1310"/>
      <c r="CH43" s="1310"/>
      <c r="CI43" s="1310"/>
      <c r="CJ43" s="1310"/>
      <c r="CK43" s="1310"/>
      <c r="CL43" s="1310"/>
      <c r="CM43" s="1310"/>
      <c r="CN43" s="1310"/>
      <c r="CO43" s="1310"/>
      <c r="CP43" s="1310"/>
      <c r="CQ43" s="1310"/>
      <c r="CR43" s="1310"/>
      <c r="CS43" s="1310"/>
      <c r="CT43" s="1310"/>
      <c r="CU43" s="1310"/>
      <c r="CV43" s="1310"/>
      <c r="CW43" s="1310"/>
      <c r="CX43" s="1310"/>
      <c r="CY43" s="1310"/>
      <c r="CZ43" s="1310"/>
      <c r="DA43" s="1310"/>
      <c r="DB43" s="1310"/>
      <c r="DC43" s="1311"/>
    </row>
    <row r="44" spans="2:109" ht="13.5" x14ac:dyDescent="0.15">
      <c r="B44" s="387"/>
      <c r="AN44" s="1312"/>
      <c r="AO44" s="1313"/>
      <c r="AP44" s="1313"/>
      <c r="AQ44" s="1313"/>
      <c r="AR44" s="1313"/>
      <c r="AS44" s="1313"/>
      <c r="AT44" s="1313"/>
      <c r="AU44" s="1313"/>
      <c r="AV44" s="1313"/>
      <c r="AW44" s="1313"/>
      <c r="AX44" s="1313"/>
      <c r="AY44" s="1313"/>
      <c r="AZ44" s="1313"/>
      <c r="BA44" s="1313"/>
      <c r="BB44" s="1313"/>
      <c r="BC44" s="1313"/>
      <c r="BD44" s="1313"/>
      <c r="BE44" s="1313"/>
      <c r="BF44" s="1313"/>
      <c r="BG44" s="1313"/>
      <c r="BH44" s="1313"/>
      <c r="BI44" s="1313"/>
      <c r="BJ44" s="1313"/>
      <c r="BK44" s="1313"/>
      <c r="BL44" s="1313"/>
      <c r="BM44" s="1313"/>
      <c r="BN44" s="1313"/>
      <c r="BO44" s="1313"/>
      <c r="BP44" s="1313"/>
      <c r="BQ44" s="1313"/>
      <c r="BR44" s="1313"/>
      <c r="BS44" s="1313"/>
      <c r="BT44" s="1313"/>
      <c r="BU44" s="1313"/>
      <c r="BV44" s="1313"/>
      <c r="BW44" s="1313"/>
      <c r="BX44" s="1313"/>
      <c r="BY44" s="1313"/>
      <c r="BZ44" s="1313"/>
      <c r="CA44" s="1313"/>
      <c r="CB44" s="1313"/>
      <c r="CC44" s="1313"/>
      <c r="CD44" s="1313"/>
      <c r="CE44" s="1313"/>
      <c r="CF44" s="1313"/>
      <c r="CG44" s="1313"/>
      <c r="CH44" s="1313"/>
      <c r="CI44" s="1313"/>
      <c r="CJ44" s="1313"/>
      <c r="CK44" s="1313"/>
      <c r="CL44" s="1313"/>
      <c r="CM44" s="1313"/>
      <c r="CN44" s="1313"/>
      <c r="CO44" s="1313"/>
      <c r="CP44" s="1313"/>
      <c r="CQ44" s="1313"/>
      <c r="CR44" s="1313"/>
      <c r="CS44" s="1313"/>
      <c r="CT44" s="1313"/>
      <c r="CU44" s="1313"/>
      <c r="CV44" s="1313"/>
      <c r="CW44" s="1313"/>
      <c r="CX44" s="1313"/>
      <c r="CY44" s="1313"/>
      <c r="CZ44" s="1313"/>
      <c r="DA44" s="1313"/>
      <c r="DB44" s="1313"/>
      <c r="DC44" s="1314"/>
    </row>
    <row r="45" spans="2:109" ht="13.5" x14ac:dyDescent="0.15">
      <c r="B45" s="387"/>
      <c r="AN45" s="1312"/>
      <c r="AO45" s="1313"/>
      <c r="AP45" s="1313"/>
      <c r="AQ45" s="1313"/>
      <c r="AR45" s="1313"/>
      <c r="AS45" s="1313"/>
      <c r="AT45" s="1313"/>
      <c r="AU45" s="1313"/>
      <c r="AV45" s="1313"/>
      <c r="AW45" s="1313"/>
      <c r="AX45" s="1313"/>
      <c r="AY45" s="1313"/>
      <c r="AZ45" s="1313"/>
      <c r="BA45" s="1313"/>
      <c r="BB45" s="1313"/>
      <c r="BC45" s="1313"/>
      <c r="BD45" s="1313"/>
      <c r="BE45" s="1313"/>
      <c r="BF45" s="1313"/>
      <c r="BG45" s="1313"/>
      <c r="BH45" s="1313"/>
      <c r="BI45" s="1313"/>
      <c r="BJ45" s="1313"/>
      <c r="BK45" s="1313"/>
      <c r="BL45" s="1313"/>
      <c r="BM45" s="1313"/>
      <c r="BN45" s="1313"/>
      <c r="BO45" s="1313"/>
      <c r="BP45" s="1313"/>
      <c r="BQ45" s="1313"/>
      <c r="BR45" s="1313"/>
      <c r="BS45" s="1313"/>
      <c r="BT45" s="1313"/>
      <c r="BU45" s="1313"/>
      <c r="BV45" s="1313"/>
      <c r="BW45" s="1313"/>
      <c r="BX45" s="1313"/>
      <c r="BY45" s="1313"/>
      <c r="BZ45" s="1313"/>
      <c r="CA45" s="1313"/>
      <c r="CB45" s="1313"/>
      <c r="CC45" s="1313"/>
      <c r="CD45" s="1313"/>
      <c r="CE45" s="1313"/>
      <c r="CF45" s="1313"/>
      <c r="CG45" s="1313"/>
      <c r="CH45" s="1313"/>
      <c r="CI45" s="1313"/>
      <c r="CJ45" s="1313"/>
      <c r="CK45" s="1313"/>
      <c r="CL45" s="1313"/>
      <c r="CM45" s="1313"/>
      <c r="CN45" s="1313"/>
      <c r="CO45" s="1313"/>
      <c r="CP45" s="1313"/>
      <c r="CQ45" s="1313"/>
      <c r="CR45" s="1313"/>
      <c r="CS45" s="1313"/>
      <c r="CT45" s="1313"/>
      <c r="CU45" s="1313"/>
      <c r="CV45" s="1313"/>
      <c r="CW45" s="1313"/>
      <c r="CX45" s="1313"/>
      <c r="CY45" s="1313"/>
      <c r="CZ45" s="1313"/>
      <c r="DA45" s="1313"/>
      <c r="DB45" s="1313"/>
      <c r="DC45" s="1314"/>
    </row>
    <row r="46" spans="2:109" ht="13.5" x14ac:dyDescent="0.15">
      <c r="B46" s="387"/>
      <c r="AN46" s="1312"/>
      <c r="AO46" s="1313"/>
      <c r="AP46" s="1313"/>
      <c r="AQ46" s="1313"/>
      <c r="AR46" s="1313"/>
      <c r="AS46" s="1313"/>
      <c r="AT46" s="1313"/>
      <c r="AU46" s="1313"/>
      <c r="AV46" s="1313"/>
      <c r="AW46" s="1313"/>
      <c r="AX46" s="1313"/>
      <c r="AY46" s="1313"/>
      <c r="AZ46" s="1313"/>
      <c r="BA46" s="1313"/>
      <c r="BB46" s="1313"/>
      <c r="BC46" s="1313"/>
      <c r="BD46" s="1313"/>
      <c r="BE46" s="1313"/>
      <c r="BF46" s="1313"/>
      <c r="BG46" s="1313"/>
      <c r="BH46" s="1313"/>
      <c r="BI46" s="1313"/>
      <c r="BJ46" s="1313"/>
      <c r="BK46" s="1313"/>
      <c r="BL46" s="1313"/>
      <c r="BM46" s="1313"/>
      <c r="BN46" s="1313"/>
      <c r="BO46" s="1313"/>
      <c r="BP46" s="1313"/>
      <c r="BQ46" s="1313"/>
      <c r="BR46" s="1313"/>
      <c r="BS46" s="1313"/>
      <c r="BT46" s="1313"/>
      <c r="BU46" s="1313"/>
      <c r="BV46" s="1313"/>
      <c r="BW46" s="1313"/>
      <c r="BX46" s="1313"/>
      <c r="BY46" s="1313"/>
      <c r="BZ46" s="1313"/>
      <c r="CA46" s="1313"/>
      <c r="CB46" s="1313"/>
      <c r="CC46" s="1313"/>
      <c r="CD46" s="1313"/>
      <c r="CE46" s="1313"/>
      <c r="CF46" s="1313"/>
      <c r="CG46" s="1313"/>
      <c r="CH46" s="1313"/>
      <c r="CI46" s="1313"/>
      <c r="CJ46" s="1313"/>
      <c r="CK46" s="1313"/>
      <c r="CL46" s="1313"/>
      <c r="CM46" s="1313"/>
      <c r="CN46" s="1313"/>
      <c r="CO46" s="1313"/>
      <c r="CP46" s="1313"/>
      <c r="CQ46" s="1313"/>
      <c r="CR46" s="1313"/>
      <c r="CS46" s="1313"/>
      <c r="CT46" s="1313"/>
      <c r="CU46" s="1313"/>
      <c r="CV46" s="1313"/>
      <c r="CW46" s="1313"/>
      <c r="CX46" s="1313"/>
      <c r="CY46" s="1313"/>
      <c r="CZ46" s="1313"/>
      <c r="DA46" s="1313"/>
      <c r="DB46" s="1313"/>
      <c r="DC46" s="1314"/>
    </row>
    <row r="47" spans="2:109" ht="13.5" x14ac:dyDescent="0.15">
      <c r="B47" s="387"/>
      <c r="AN47" s="1315"/>
      <c r="AO47" s="1316"/>
      <c r="AP47" s="1316"/>
      <c r="AQ47" s="1316"/>
      <c r="AR47" s="1316"/>
      <c r="AS47" s="1316"/>
      <c r="AT47" s="1316"/>
      <c r="AU47" s="1316"/>
      <c r="AV47" s="1316"/>
      <c r="AW47" s="1316"/>
      <c r="AX47" s="1316"/>
      <c r="AY47" s="1316"/>
      <c r="AZ47" s="1316"/>
      <c r="BA47" s="1316"/>
      <c r="BB47" s="1316"/>
      <c r="BC47" s="1316"/>
      <c r="BD47" s="1316"/>
      <c r="BE47" s="1316"/>
      <c r="BF47" s="1316"/>
      <c r="BG47" s="1316"/>
      <c r="BH47" s="1316"/>
      <c r="BI47" s="1316"/>
      <c r="BJ47" s="1316"/>
      <c r="BK47" s="1316"/>
      <c r="BL47" s="1316"/>
      <c r="BM47" s="1316"/>
      <c r="BN47" s="1316"/>
      <c r="BO47" s="1316"/>
      <c r="BP47" s="1316"/>
      <c r="BQ47" s="1316"/>
      <c r="BR47" s="1316"/>
      <c r="BS47" s="1316"/>
      <c r="BT47" s="1316"/>
      <c r="BU47" s="1316"/>
      <c r="BV47" s="1316"/>
      <c r="BW47" s="1316"/>
      <c r="BX47" s="1316"/>
      <c r="BY47" s="1316"/>
      <c r="BZ47" s="1316"/>
      <c r="CA47" s="1316"/>
      <c r="CB47" s="1316"/>
      <c r="CC47" s="1316"/>
      <c r="CD47" s="1316"/>
      <c r="CE47" s="1316"/>
      <c r="CF47" s="1316"/>
      <c r="CG47" s="1316"/>
      <c r="CH47" s="1316"/>
      <c r="CI47" s="1316"/>
      <c r="CJ47" s="1316"/>
      <c r="CK47" s="1316"/>
      <c r="CL47" s="1316"/>
      <c r="CM47" s="1316"/>
      <c r="CN47" s="1316"/>
      <c r="CO47" s="1316"/>
      <c r="CP47" s="1316"/>
      <c r="CQ47" s="1316"/>
      <c r="CR47" s="1316"/>
      <c r="CS47" s="1316"/>
      <c r="CT47" s="1316"/>
      <c r="CU47" s="1316"/>
      <c r="CV47" s="1316"/>
      <c r="CW47" s="1316"/>
      <c r="CX47" s="1316"/>
      <c r="CY47" s="1316"/>
      <c r="CZ47" s="1316"/>
      <c r="DA47" s="1316"/>
      <c r="DB47" s="1316"/>
      <c r="DC47" s="1317"/>
    </row>
    <row r="48" spans="2:109" ht="13.5" x14ac:dyDescent="0.15">
      <c r="B48" s="387"/>
      <c r="H48" s="394"/>
      <c r="I48" s="394"/>
      <c r="J48" s="394"/>
      <c r="AN48" s="394"/>
      <c r="AO48" s="394"/>
      <c r="AP48" s="394"/>
      <c r="AZ48" s="394"/>
      <c r="BA48" s="394"/>
      <c r="BB48" s="394"/>
      <c r="BL48" s="394"/>
      <c r="BM48" s="394"/>
      <c r="BN48" s="394"/>
      <c r="BX48" s="394"/>
      <c r="BY48" s="394"/>
      <c r="BZ48" s="394"/>
      <c r="CJ48" s="394"/>
      <c r="CK48" s="394"/>
      <c r="CL48" s="394"/>
      <c r="CV48" s="394"/>
      <c r="CW48" s="394"/>
      <c r="CX48" s="394"/>
    </row>
    <row r="49" spans="1:109" ht="13.5" x14ac:dyDescent="0.15">
      <c r="B49" s="387"/>
      <c r="AN49" s="386" t="s">
        <v>593</v>
      </c>
    </row>
    <row r="50" spans="1:109" ht="13.5" x14ac:dyDescent="0.15">
      <c r="B50" s="387"/>
      <c r="G50" s="1318"/>
      <c r="H50" s="1318"/>
      <c r="I50" s="1318"/>
      <c r="J50" s="1318"/>
      <c r="K50" s="396"/>
      <c r="L50" s="396"/>
      <c r="M50" s="395"/>
      <c r="N50" s="395"/>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22" t="s">
        <v>553</v>
      </c>
      <c r="BQ50" s="1322"/>
      <c r="BR50" s="1322"/>
      <c r="BS50" s="1322"/>
      <c r="BT50" s="1322"/>
      <c r="BU50" s="1322"/>
      <c r="BV50" s="1322"/>
      <c r="BW50" s="1322"/>
      <c r="BX50" s="1322" t="s">
        <v>554</v>
      </c>
      <c r="BY50" s="1322"/>
      <c r="BZ50" s="1322"/>
      <c r="CA50" s="1322"/>
      <c r="CB50" s="1322"/>
      <c r="CC50" s="1322"/>
      <c r="CD50" s="1322"/>
      <c r="CE50" s="1322"/>
      <c r="CF50" s="1322" t="s">
        <v>555</v>
      </c>
      <c r="CG50" s="1322"/>
      <c r="CH50" s="1322"/>
      <c r="CI50" s="1322"/>
      <c r="CJ50" s="1322"/>
      <c r="CK50" s="1322"/>
      <c r="CL50" s="1322"/>
      <c r="CM50" s="1322"/>
      <c r="CN50" s="1322" t="s">
        <v>556</v>
      </c>
      <c r="CO50" s="1322"/>
      <c r="CP50" s="1322"/>
      <c r="CQ50" s="1322"/>
      <c r="CR50" s="1322"/>
      <c r="CS50" s="1322"/>
      <c r="CT50" s="1322"/>
      <c r="CU50" s="1322"/>
      <c r="CV50" s="1322" t="s">
        <v>557</v>
      </c>
      <c r="CW50" s="1322"/>
      <c r="CX50" s="1322"/>
      <c r="CY50" s="1322"/>
      <c r="CZ50" s="1322"/>
      <c r="DA50" s="1322"/>
      <c r="DB50" s="1322"/>
      <c r="DC50" s="1322"/>
    </row>
    <row r="51" spans="1:109" ht="13.5" customHeight="1" x14ac:dyDescent="0.15">
      <c r="B51" s="387"/>
      <c r="G51" s="1326"/>
      <c r="H51" s="1326"/>
      <c r="I51" s="1328"/>
      <c r="J51" s="1328"/>
      <c r="K51" s="1327"/>
      <c r="L51" s="1327"/>
      <c r="M51" s="1327"/>
      <c r="N51" s="1327"/>
      <c r="AM51" s="394"/>
      <c r="AN51" s="1323" t="s">
        <v>592</v>
      </c>
      <c r="AO51" s="1323"/>
      <c r="AP51" s="1323"/>
      <c r="AQ51" s="1323"/>
      <c r="AR51" s="1323"/>
      <c r="AS51" s="1323"/>
      <c r="AT51" s="1323"/>
      <c r="AU51" s="1323"/>
      <c r="AV51" s="1323"/>
      <c r="AW51" s="1323"/>
      <c r="AX51" s="1323"/>
      <c r="AY51" s="1323"/>
      <c r="AZ51" s="1323"/>
      <c r="BA51" s="1323"/>
      <c r="BB51" s="1323" t="s">
        <v>590</v>
      </c>
      <c r="BC51" s="1323"/>
      <c r="BD51" s="1323"/>
      <c r="BE51" s="1323"/>
      <c r="BF51" s="1323"/>
      <c r="BG51" s="1323"/>
      <c r="BH51" s="1323"/>
      <c r="BI51" s="1323"/>
      <c r="BJ51" s="1323"/>
      <c r="BK51" s="1323"/>
      <c r="BL51" s="1323"/>
      <c r="BM51" s="1323"/>
      <c r="BN51" s="1323"/>
      <c r="BO51" s="1323"/>
      <c r="BP51" s="1324"/>
      <c r="BQ51" s="1325"/>
      <c r="BR51" s="1325"/>
      <c r="BS51" s="1325"/>
      <c r="BT51" s="1325"/>
      <c r="BU51" s="1325"/>
      <c r="BV51" s="1325"/>
      <c r="BW51" s="1325"/>
      <c r="BX51" s="1325">
        <v>25.4</v>
      </c>
      <c r="BY51" s="1325"/>
      <c r="BZ51" s="1325"/>
      <c r="CA51" s="1325"/>
      <c r="CB51" s="1325"/>
      <c r="CC51" s="1325"/>
      <c r="CD51" s="1325"/>
      <c r="CE51" s="1325"/>
      <c r="CF51" s="1325"/>
      <c r="CG51" s="1325"/>
      <c r="CH51" s="1325"/>
      <c r="CI51" s="1325"/>
      <c r="CJ51" s="1325"/>
      <c r="CK51" s="1325"/>
      <c r="CL51" s="1325"/>
      <c r="CM51" s="1325"/>
      <c r="CN51" s="1325">
        <v>20.7</v>
      </c>
      <c r="CO51" s="1325"/>
      <c r="CP51" s="1325"/>
      <c r="CQ51" s="1325"/>
      <c r="CR51" s="1325"/>
      <c r="CS51" s="1325"/>
      <c r="CT51" s="1325"/>
      <c r="CU51" s="1325"/>
      <c r="CV51" s="1325">
        <v>12.1</v>
      </c>
      <c r="CW51" s="1325"/>
      <c r="CX51" s="1325"/>
      <c r="CY51" s="1325"/>
      <c r="CZ51" s="1325"/>
      <c r="DA51" s="1325"/>
      <c r="DB51" s="1325"/>
      <c r="DC51" s="1325"/>
    </row>
    <row r="52" spans="1:109" ht="13.5" x14ac:dyDescent="0.15">
      <c r="B52" s="387"/>
      <c r="G52" s="1326"/>
      <c r="H52" s="1326"/>
      <c r="I52" s="1328"/>
      <c r="J52" s="1328"/>
      <c r="K52" s="1327"/>
      <c r="L52" s="1327"/>
      <c r="M52" s="1327"/>
      <c r="N52" s="1327"/>
      <c r="AM52" s="394"/>
      <c r="AN52" s="1323"/>
      <c r="AO52" s="1323"/>
      <c r="AP52" s="1323"/>
      <c r="AQ52" s="1323"/>
      <c r="AR52" s="1323"/>
      <c r="AS52" s="1323"/>
      <c r="AT52" s="1323"/>
      <c r="AU52" s="1323"/>
      <c r="AV52" s="1323"/>
      <c r="AW52" s="1323"/>
      <c r="AX52" s="1323"/>
      <c r="AY52" s="1323"/>
      <c r="AZ52" s="1323"/>
      <c r="BA52" s="1323"/>
      <c r="BB52" s="1323"/>
      <c r="BC52" s="1323"/>
      <c r="BD52" s="1323"/>
      <c r="BE52" s="1323"/>
      <c r="BF52" s="1323"/>
      <c r="BG52" s="1323"/>
      <c r="BH52" s="1323"/>
      <c r="BI52" s="1323"/>
      <c r="BJ52" s="1323"/>
      <c r="BK52" s="1323"/>
      <c r="BL52" s="1323"/>
      <c r="BM52" s="1323"/>
      <c r="BN52" s="1323"/>
      <c r="BO52" s="1323"/>
      <c r="BP52" s="1325"/>
      <c r="BQ52" s="1325"/>
      <c r="BR52" s="1325"/>
      <c r="BS52" s="1325"/>
      <c r="BT52" s="1325"/>
      <c r="BU52" s="1325"/>
      <c r="BV52" s="1325"/>
      <c r="BW52" s="1325"/>
      <c r="BX52" s="1325"/>
      <c r="BY52" s="1325"/>
      <c r="BZ52" s="1325"/>
      <c r="CA52" s="1325"/>
      <c r="CB52" s="1325"/>
      <c r="CC52" s="1325"/>
      <c r="CD52" s="1325"/>
      <c r="CE52" s="1325"/>
      <c r="CF52" s="1325"/>
      <c r="CG52" s="1325"/>
      <c r="CH52" s="1325"/>
      <c r="CI52" s="1325"/>
      <c r="CJ52" s="1325"/>
      <c r="CK52" s="1325"/>
      <c r="CL52" s="1325"/>
      <c r="CM52" s="1325"/>
      <c r="CN52" s="1325"/>
      <c r="CO52" s="1325"/>
      <c r="CP52" s="1325"/>
      <c r="CQ52" s="1325"/>
      <c r="CR52" s="1325"/>
      <c r="CS52" s="1325"/>
      <c r="CT52" s="1325"/>
      <c r="CU52" s="1325"/>
      <c r="CV52" s="1325"/>
      <c r="CW52" s="1325"/>
      <c r="CX52" s="1325"/>
      <c r="CY52" s="1325"/>
      <c r="CZ52" s="1325"/>
      <c r="DA52" s="1325"/>
      <c r="DB52" s="1325"/>
      <c r="DC52" s="1325"/>
    </row>
    <row r="53" spans="1:109" ht="13.5" x14ac:dyDescent="0.15">
      <c r="A53" s="402"/>
      <c r="B53" s="387"/>
      <c r="G53" s="1326"/>
      <c r="H53" s="1326"/>
      <c r="I53" s="1318"/>
      <c r="J53" s="1318"/>
      <c r="K53" s="1327"/>
      <c r="L53" s="1327"/>
      <c r="M53" s="1327"/>
      <c r="N53" s="1327"/>
      <c r="AM53" s="394"/>
      <c r="AN53" s="1323"/>
      <c r="AO53" s="1323"/>
      <c r="AP53" s="1323"/>
      <c r="AQ53" s="1323"/>
      <c r="AR53" s="1323"/>
      <c r="AS53" s="1323"/>
      <c r="AT53" s="1323"/>
      <c r="AU53" s="1323"/>
      <c r="AV53" s="1323"/>
      <c r="AW53" s="1323"/>
      <c r="AX53" s="1323"/>
      <c r="AY53" s="1323"/>
      <c r="AZ53" s="1323"/>
      <c r="BA53" s="1323"/>
      <c r="BB53" s="1323" t="s">
        <v>596</v>
      </c>
      <c r="BC53" s="1323"/>
      <c r="BD53" s="1323"/>
      <c r="BE53" s="1323"/>
      <c r="BF53" s="1323"/>
      <c r="BG53" s="1323"/>
      <c r="BH53" s="1323"/>
      <c r="BI53" s="1323"/>
      <c r="BJ53" s="1323"/>
      <c r="BK53" s="1323"/>
      <c r="BL53" s="1323"/>
      <c r="BM53" s="1323"/>
      <c r="BN53" s="1323"/>
      <c r="BO53" s="1323"/>
      <c r="BP53" s="1324"/>
      <c r="BQ53" s="1325"/>
      <c r="BR53" s="1325"/>
      <c r="BS53" s="1325"/>
      <c r="BT53" s="1325"/>
      <c r="BU53" s="1325"/>
      <c r="BV53" s="1325"/>
      <c r="BW53" s="1325"/>
      <c r="BX53" s="1325">
        <v>68.400000000000006</v>
      </c>
      <c r="BY53" s="1325"/>
      <c r="BZ53" s="1325"/>
      <c r="CA53" s="1325"/>
      <c r="CB53" s="1325"/>
      <c r="CC53" s="1325"/>
      <c r="CD53" s="1325"/>
      <c r="CE53" s="1325"/>
      <c r="CF53" s="1325">
        <v>70.099999999999994</v>
      </c>
      <c r="CG53" s="1325"/>
      <c r="CH53" s="1325"/>
      <c r="CI53" s="1325"/>
      <c r="CJ53" s="1325"/>
      <c r="CK53" s="1325"/>
      <c r="CL53" s="1325"/>
      <c r="CM53" s="1325"/>
      <c r="CN53" s="1325">
        <v>71.7</v>
      </c>
      <c r="CO53" s="1325"/>
      <c r="CP53" s="1325"/>
      <c r="CQ53" s="1325"/>
      <c r="CR53" s="1325"/>
      <c r="CS53" s="1325"/>
      <c r="CT53" s="1325"/>
      <c r="CU53" s="1325"/>
      <c r="CV53" s="1325">
        <v>73.400000000000006</v>
      </c>
      <c r="CW53" s="1325"/>
      <c r="CX53" s="1325"/>
      <c r="CY53" s="1325"/>
      <c r="CZ53" s="1325"/>
      <c r="DA53" s="1325"/>
      <c r="DB53" s="1325"/>
      <c r="DC53" s="1325"/>
    </row>
    <row r="54" spans="1:109" ht="13.5" x14ac:dyDescent="0.15">
      <c r="A54" s="402"/>
      <c r="B54" s="387"/>
      <c r="G54" s="1326"/>
      <c r="H54" s="1326"/>
      <c r="I54" s="1318"/>
      <c r="J54" s="1318"/>
      <c r="K54" s="1327"/>
      <c r="L54" s="1327"/>
      <c r="M54" s="1327"/>
      <c r="N54" s="1327"/>
      <c r="AM54" s="394"/>
      <c r="AN54" s="1323"/>
      <c r="AO54" s="1323"/>
      <c r="AP54" s="1323"/>
      <c r="AQ54" s="1323"/>
      <c r="AR54" s="1323"/>
      <c r="AS54" s="1323"/>
      <c r="AT54" s="1323"/>
      <c r="AU54" s="1323"/>
      <c r="AV54" s="1323"/>
      <c r="AW54" s="1323"/>
      <c r="AX54" s="1323"/>
      <c r="AY54" s="1323"/>
      <c r="AZ54" s="1323"/>
      <c r="BA54" s="1323"/>
      <c r="BB54" s="1323"/>
      <c r="BC54" s="1323"/>
      <c r="BD54" s="1323"/>
      <c r="BE54" s="1323"/>
      <c r="BF54" s="1323"/>
      <c r="BG54" s="1323"/>
      <c r="BH54" s="1323"/>
      <c r="BI54" s="1323"/>
      <c r="BJ54" s="1323"/>
      <c r="BK54" s="1323"/>
      <c r="BL54" s="1323"/>
      <c r="BM54" s="1323"/>
      <c r="BN54" s="1323"/>
      <c r="BO54" s="1323"/>
      <c r="BP54" s="1325"/>
      <c r="BQ54" s="1325"/>
      <c r="BR54" s="1325"/>
      <c r="BS54" s="1325"/>
      <c r="BT54" s="1325"/>
      <c r="BU54" s="1325"/>
      <c r="BV54" s="1325"/>
      <c r="BW54" s="1325"/>
      <c r="BX54" s="1325"/>
      <c r="BY54" s="1325"/>
      <c r="BZ54" s="1325"/>
      <c r="CA54" s="1325"/>
      <c r="CB54" s="1325"/>
      <c r="CC54" s="1325"/>
      <c r="CD54" s="1325"/>
      <c r="CE54" s="1325"/>
      <c r="CF54" s="1325"/>
      <c r="CG54" s="1325"/>
      <c r="CH54" s="1325"/>
      <c r="CI54" s="1325"/>
      <c r="CJ54" s="1325"/>
      <c r="CK54" s="1325"/>
      <c r="CL54" s="1325"/>
      <c r="CM54" s="1325"/>
      <c r="CN54" s="1325"/>
      <c r="CO54" s="1325"/>
      <c r="CP54" s="1325"/>
      <c r="CQ54" s="1325"/>
      <c r="CR54" s="1325"/>
      <c r="CS54" s="1325"/>
      <c r="CT54" s="1325"/>
      <c r="CU54" s="1325"/>
      <c r="CV54" s="1325"/>
      <c r="CW54" s="1325"/>
      <c r="CX54" s="1325"/>
      <c r="CY54" s="1325"/>
      <c r="CZ54" s="1325"/>
      <c r="DA54" s="1325"/>
      <c r="DB54" s="1325"/>
      <c r="DC54" s="1325"/>
    </row>
    <row r="55" spans="1:109" ht="13.5" x14ac:dyDescent="0.15">
      <c r="A55" s="402"/>
      <c r="B55" s="387"/>
      <c r="G55" s="1318"/>
      <c r="H55" s="1318"/>
      <c r="I55" s="1318"/>
      <c r="J55" s="1318"/>
      <c r="K55" s="1327"/>
      <c r="L55" s="1327"/>
      <c r="M55" s="1327"/>
      <c r="N55" s="1327"/>
      <c r="AN55" s="1322" t="s">
        <v>591</v>
      </c>
      <c r="AO55" s="1322"/>
      <c r="AP55" s="1322"/>
      <c r="AQ55" s="1322"/>
      <c r="AR55" s="1322"/>
      <c r="AS55" s="1322"/>
      <c r="AT55" s="1322"/>
      <c r="AU55" s="1322"/>
      <c r="AV55" s="1322"/>
      <c r="AW55" s="1322"/>
      <c r="AX55" s="1322"/>
      <c r="AY55" s="1322"/>
      <c r="AZ55" s="1322"/>
      <c r="BA55" s="1322"/>
      <c r="BB55" s="1323" t="s">
        <v>590</v>
      </c>
      <c r="BC55" s="1323"/>
      <c r="BD55" s="1323"/>
      <c r="BE55" s="1323"/>
      <c r="BF55" s="1323"/>
      <c r="BG55" s="1323"/>
      <c r="BH55" s="1323"/>
      <c r="BI55" s="1323"/>
      <c r="BJ55" s="1323"/>
      <c r="BK55" s="1323"/>
      <c r="BL55" s="1323"/>
      <c r="BM55" s="1323"/>
      <c r="BN55" s="1323"/>
      <c r="BO55" s="1323"/>
      <c r="BP55" s="1324"/>
      <c r="BQ55" s="1325"/>
      <c r="BR55" s="1325"/>
      <c r="BS55" s="1325"/>
      <c r="BT55" s="1325"/>
      <c r="BU55" s="1325"/>
      <c r="BV55" s="1325"/>
      <c r="BW55" s="1325"/>
      <c r="BX55" s="1325">
        <v>0</v>
      </c>
      <c r="BY55" s="1325"/>
      <c r="BZ55" s="1325"/>
      <c r="CA55" s="1325"/>
      <c r="CB55" s="1325"/>
      <c r="CC55" s="1325"/>
      <c r="CD55" s="1325"/>
      <c r="CE55" s="1325"/>
      <c r="CF55" s="1325">
        <v>0</v>
      </c>
      <c r="CG55" s="1325"/>
      <c r="CH55" s="1325"/>
      <c r="CI55" s="1325"/>
      <c r="CJ55" s="1325"/>
      <c r="CK55" s="1325"/>
      <c r="CL55" s="1325"/>
      <c r="CM55" s="1325"/>
      <c r="CN55" s="1325">
        <v>0</v>
      </c>
      <c r="CO55" s="1325"/>
      <c r="CP55" s="1325"/>
      <c r="CQ55" s="1325"/>
      <c r="CR55" s="1325"/>
      <c r="CS55" s="1325"/>
      <c r="CT55" s="1325"/>
      <c r="CU55" s="1325"/>
      <c r="CV55" s="1325">
        <v>0</v>
      </c>
      <c r="CW55" s="1325"/>
      <c r="CX55" s="1325"/>
      <c r="CY55" s="1325"/>
      <c r="CZ55" s="1325"/>
      <c r="DA55" s="1325"/>
      <c r="DB55" s="1325"/>
      <c r="DC55" s="1325"/>
    </row>
    <row r="56" spans="1:109" ht="13.5" x14ac:dyDescent="0.15">
      <c r="A56" s="402"/>
      <c r="B56" s="387"/>
      <c r="G56" s="1318"/>
      <c r="H56" s="1318"/>
      <c r="I56" s="1318"/>
      <c r="J56" s="1318"/>
      <c r="K56" s="1327"/>
      <c r="L56" s="1327"/>
      <c r="M56" s="1327"/>
      <c r="N56" s="1327"/>
      <c r="AN56" s="1322"/>
      <c r="AO56" s="1322"/>
      <c r="AP56" s="1322"/>
      <c r="AQ56" s="1322"/>
      <c r="AR56" s="1322"/>
      <c r="AS56" s="1322"/>
      <c r="AT56" s="1322"/>
      <c r="AU56" s="1322"/>
      <c r="AV56" s="1322"/>
      <c r="AW56" s="1322"/>
      <c r="AX56" s="1322"/>
      <c r="AY56" s="1322"/>
      <c r="AZ56" s="1322"/>
      <c r="BA56" s="1322"/>
      <c r="BB56" s="1323"/>
      <c r="BC56" s="1323"/>
      <c r="BD56" s="1323"/>
      <c r="BE56" s="1323"/>
      <c r="BF56" s="1323"/>
      <c r="BG56" s="1323"/>
      <c r="BH56" s="1323"/>
      <c r="BI56" s="1323"/>
      <c r="BJ56" s="1323"/>
      <c r="BK56" s="1323"/>
      <c r="BL56" s="1323"/>
      <c r="BM56" s="1323"/>
      <c r="BN56" s="1323"/>
      <c r="BO56" s="1323"/>
      <c r="BP56" s="1325"/>
      <c r="BQ56" s="1325"/>
      <c r="BR56" s="1325"/>
      <c r="BS56" s="1325"/>
      <c r="BT56" s="1325"/>
      <c r="BU56" s="1325"/>
      <c r="BV56" s="1325"/>
      <c r="BW56" s="1325"/>
      <c r="BX56" s="1325"/>
      <c r="BY56" s="1325"/>
      <c r="BZ56" s="1325"/>
      <c r="CA56" s="1325"/>
      <c r="CB56" s="1325"/>
      <c r="CC56" s="1325"/>
      <c r="CD56" s="1325"/>
      <c r="CE56" s="1325"/>
      <c r="CF56" s="1325"/>
      <c r="CG56" s="1325"/>
      <c r="CH56" s="1325"/>
      <c r="CI56" s="1325"/>
      <c r="CJ56" s="1325"/>
      <c r="CK56" s="1325"/>
      <c r="CL56" s="1325"/>
      <c r="CM56" s="1325"/>
      <c r="CN56" s="1325"/>
      <c r="CO56" s="1325"/>
      <c r="CP56" s="1325"/>
      <c r="CQ56" s="1325"/>
      <c r="CR56" s="1325"/>
      <c r="CS56" s="1325"/>
      <c r="CT56" s="1325"/>
      <c r="CU56" s="1325"/>
      <c r="CV56" s="1325"/>
      <c r="CW56" s="1325"/>
      <c r="CX56" s="1325"/>
      <c r="CY56" s="1325"/>
      <c r="CZ56" s="1325"/>
      <c r="DA56" s="1325"/>
      <c r="DB56" s="1325"/>
      <c r="DC56" s="1325"/>
    </row>
    <row r="57" spans="1:109" s="402" customFormat="1" ht="13.5" x14ac:dyDescent="0.15">
      <c r="B57" s="408"/>
      <c r="G57" s="1318"/>
      <c r="H57" s="1318"/>
      <c r="I57" s="1329"/>
      <c r="J57" s="1329"/>
      <c r="K57" s="1327"/>
      <c r="L57" s="1327"/>
      <c r="M57" s="1327"/>
      <c r="N57" s="1327"/>
      <c r="AM57" s="386"/>
      <c r="AN57" s="1322"/>
      <c r="AO57" s="1322"/>
      <c r="AP57" s="1322"/>
      <c r="AQ57" s="1322"/>
      <c r="AR57" s="1322"/>
      <c r="AS57" s="1322"/>
      <c r="AT57" s="1322"/>
      <c r="AU57" s="1322"/>
      <c r="AV57" s="1322"/>
      <c r="AW57" s="1322"/>
      <c r="AX57" s="1322"/>
      <c r="AY57" s="1322"/>
      <c r="AZ57" s="1322"/>
      <c r="BA57" s="1322"/>
      <c r="BB57" s="1323" t="s">
        <v>596</v>
      </c>
      <c r="BC57" s="1323"/>
      <c r="BD57" s="1323"/>
      <c r="BE57" s="1323"/>
      <c r="BF57" s="1323"/>
      <c r="BG57" s="1323"/>
      <c r="BH57" s="1323"/>
      <c r="BI57" s="1323"/>
      <c r="BJ57" s="1323"/>
      <c r="BK57" s="1323"/>
      <c r="BL57" s="1323"/>
      <c r="BM57" s="1323"/>
      <c r="BN57" s="1323"/>
      <c r="BO57" s="1323"/>
      <c r="BP57" s="1324"/>
      <c r="BQ57" s="1325"/>
      <c r="BR57" s="1325"/>
      <c r="BS57" s="1325"/>
      <c r="BT57" s="1325"/>
      <c r="BU57" s="1325"/>
      <c r="BV57" s="1325"/>
      <c r="BW57" s="1325"/>
      <c r="BX57" s="1325">
        <v>57.9</v>
      </c>
      <c r="BY57" s="1325"/>
      <c r="BZ57" s="1325"/>
      <c r="CA57" s="1325"/>
      <c r="CB57" s="1325"/>
      <c r="CC57" s="1325"/>
      <c r="CD57" s="1325"/>
      <c r="CE57" s="1325"/>
      <c r="CF57" s="1325">
        <v>58.2</v>
      </c>
      <c r="CG57" s="1325"/>
      <c r="CH57" s="1325"/>
      <c r="CI57" s="1325"/>
      <c r="CJ57" s="1325"/>
      <c r="CK57" s="1325"/>
      <c r="CL57" s="1325"/>
      <c r="CM57" s="1325"/>
      <c r="CN57" s="1325">
        <v>59.4</v>
      </c>
      <c r="CO57" s="1325"/>
      <c r="CP57" s="1325"/>
      <c r="CQ57" s="1325"/>
      <c r="CR57" s="1325"/>
      <c r="CS57" s="1325"/>
      <c r="CT57" s="1325"/>
      <c r="CU57" s="1325"/>
      <c r="CV57" s="1325">
        <v>60.3</v>
      </c>
      <c r="CW57" s="1325"/>
      <c r="CX57" s="1325"/>
      <c r="CY57" s="1325"/>
      <c r="CZ57" s="1325"/>
      <c r="DA57" s="1325"/>
      <c r="DB57" s="1325"/>
      <c r="DC57" s="1325"/>
      <c r="DD57" s="413"/>
      <c r="DE57" s="408"/>
    </row>
    <row r="58" spans="1:109" s="402" customFormat="1" ht="13.5" x14ac:dyDescent="0.15">
      <c r="A58" s="386"/>
      <c r="B58" s="408"/>
      <c r="G58" s="1318"/>
      <c r="H58" s="1318"/>
      <c r="I58" s="1329"/>
      <c r="J58" s="1329"/>
      <c r="K58" s="1327"/>
      <c r="L58" s="1327"/>
      <c r="M58" s="1327"/>
      <c r="N58" s="1327"/>
      <c r="AM58" s="386"/>
      <c r="AN58" s="1322"/>
      <c r="AO58" s="1322"/>
      <c r="AP58" s="1322"/>
      <c r="AQ58" s="1322"/>
      <c r="AR58" s="1322"/>
      <c r="AS58" s="1322"/>
      <c r="AT58" s="1322"/>
      <c r="AU58" s="1322"/>
      <c r="AV58" s="1322"/>
      <c r="AW58" s="1322"/>
      <c r="AX58" s="1322"/>
      <c r="AY58" s="1322"/>
      <c r="AZ58" s="1322"/>
      <c r="BA58" s="1322"/>
      <c r="BB58" s="1323"/>
      <c r="BC58" s="1323"/>
      <c r="BD58" s="1323"/>
      <c r="BE58" s="1323"/>
      <c r="BF58" s="1323"/>
      <c r="BG58" s="1323"/>
      <c r="BH58" s="1323"/>
      <c r="BI58" s="1323"/>
      <c r="BJ58" s="1323"/>
      <c r="BK58" s="1323"/>
      <c r="BL58" s="1323"/>
      <c r="BM58" s="1323"/>
      <c r="BN58" s="1323"/>
      <c r="BO58" s="1323"/>
      <c r="BP58" s="1325"/>
      <c r="BQ58" s="1325"/>
      <c r="BR58" s="1325"/>
      <c r="BS58" s="1325"/>
      <c r="BT58" s="1325"/>
      <c r="BU58" s="1325"/>
      <c r="BV58" s="1325"/>
      <c r="BW58" s="1325"/>
      <c r="BX58" s="1325"/>
      <c r="BY58" s="1325"/>
      <c r="BZ58" s="1325"/>
      <c r="CA58" s="1325"/>
      <c r="CB58" s="1325"/>
      <c r="CC58" s="1325"/>
      <c r="CD58" s="1325"/>
      <c r="CE58" s="1325"/>
      <c r="CF58" s="1325"/>
      <c r="CG58" s="1325"/>
      <c r="CH58" s="1325"/>
      <c r="CI58" s="1325"/>
      <c r="CJ58" s="1325"/>
      <c r="CK58" s="1325"/>
      <c r="CL58" s="1325"/>
      <c r="CM58" s="1325"/>
      <c r="CN58" s="1325"/>
      <c r="CO58" s="1325"/>
      <c r="CP58" s="1325"/>
      <c r="CQ58" s="1325"/>
      <c r="CR58" s="1325"/>
      <c r="CS58" s="1325"/>
      <c r="CT58" s="1325"/>
      <c r="CU58" s="1325"/>
      <c r="CV58" s="1325"/>
      <c r="CW58" s="1325"/>
      <c r="CX58" s="1325"/>
      <c r="CY58" s="1325"/>
      <c r="CZ58" s="1325"/>
      <c r="DA58" s="1325"/>
      <c r="DB58" s="1325"/>
      <c r="DC58" s="1325"/>
      <c r="DD58" s="413"/>
      <c r="DE58" s="408"/>
    </row>
    <row r="59" spans="1:109" s="402" customFormat="1" ht="13.5" x14ac:dyDescent="0.15">
      <c r="A59" s="386"/>
      <c r="B59" s="408"/>
      <c r="K59" s="414"/>
      <c r="L59" s="414"/>
      <c r="M59" s="414"/>
      <c r="N59" s="414"/>
      <c r="AQ59" s="414"/>
      <c r="AR59" s="414"/>
      <c r="AS59" s="414"/>
      <c r="AT59" s="414"/>
      <c r="BC59" s="414"/>
      <c r="BD59" s="414"/>
      <c r="BE59" s="414"/>
      <c r="BF59" s="414"/>
      <c r="BO59" s="414"/>
      <c r="BP59" s="414"/>
      <c r="BQ59" s="414"/>
      <c r="BR59" s="414"/>
      <c r="CA59" s="414"/>
      <c r="CB59" s="414"/>
      <c r="CC59" s="414"/>
      <c r="CD59" s="414"/>
      <c r="CM59" s="414"/>
      <c r="CN59" s="414"/>
      <c r="CO59" s="414"/>
      <c r="CP59" s="414"/>
      <c r="CY59" s="414"/>
      <c r="CZ59" s="414"/>
      <c r="DA59" s="414"/>
      <c r="DB59" s="414"/>
      <c r="DC59" s="414"/>
      <c r="DD59" s="413"/>
      <c r="DE59" s="408"/>
    </row>
    <row r="60" spans="1:109" s="402" customFormat="1" ht="13.5" x14ac:dyDescent="0.15">
      <c r="A60" s="386"/>
      <c r="B60" s="408"/>
      <c r="K60" s="414"/>
      <c r="L60" s="414"/>
      <c r="M60" s="414"/>
      <c r="N60" s="414"/>
      <c r="AQ60" s="414"/>
      <c r="AR60" s="414"/>
      <c r="AS60" s="414"/>
      <c r="AT60" s="414"/>
      <c r="BC60" s="414"/>
      <c r="BD60" s="414"/>
      <c r="BE60" s="414"/>
      <c r="BF60" s="414"/>
      <c r="BO60" s="414"/>
      <c r="BP60" s="414"/>
      <c r="BQ60" s="414"/>
      <c r="BR60" s="414"/>
      <c r="CA60" s="414"/>
      <c r="CB60" s="414"/>
      <c r="CC60" s="414"/>
      <c r="CD60" s="414"/>
      <c r="CM60" s="414"/>
      <c r="CN60" s="414"/>
      <c r="CO60" s="414"/>
      <c r="CP60" s="414"/>
      <c r="CY60" s="414"/>
      <c r="CZ60" s="414"/>
      <c r="DA60" s="414"/>
      <c r="DB60" s="414"/>
      <c r="DC60" s="414"/>
      <c r="DD60" s="413"/>
      <c r="DE60" s="408"/>
    </row>
    <row r="61" spans="1:109" s="402" customFormat="1" ht="13.5" x14ac:dyDescent="0.15">
      <c r="A61" s="386"/>
      <c r="B61" s="412"/>
      <c r="C61" s="411"/>
      <c r="D61" s="411"/>
      <c r="E61" s="411"/>
      <c r="F61" s="411"/>
      <c r="G61" s="411"/>
      <c r="H61" s="411"/>
      <c r="I61" s="411"/>
      <c r="J61" s="411"/>
      <c r="K61" s="411"/>
      <c r="L61" s="411"/>
      <c r="M61" s="410"/>
      <c r="N61" s="410"/>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0"/>
      <c r="AT61" s="410"/>
      <c r="AU61" s="411"/>
      <c r="AV61" s="411"/>
      <c r="AW61" s="411"/>
      <c r="AX61" s="411"/>
      <c r="AY61" s="411"/>
      <c r="AZ61" s="411"/>
      <c r="BA61" s="411"/>
      <c r="BB61" s="411"/>
      <c r="BC61" s="411"/>
      <c r="BD61" s="411"/>
      <c r="BE61" s="410"/>
      <c r="BF61" s="410"/>
      <c r="BG61" s="411"/>
      <c r="BH61" s="411"/>
      <c r="BI61" s="411"/>
      <c r="BJ61" s="411"/>
      <c r="BK61" s="411"/>
      <c r="BL61" s="411"/>
      <c r="BM61" s="411"/>
      <c r="BN61" s="411"/>
      <c r="BO61" s="411"/>
      <c r="BP61" s="411"/>
      <c r="BQ61" s="410"/>
      <c r="BR61" s="410"/>
      <c r="BS61" s="411"/>
      <c r="BT61" s="411"/>
      <c r="BU61" s="411"/>
      <c r="BV61" s="411"/>
      <c r="BW61" s="411"/>
      <c r="BX61" s="411"/>
      <c r="BY61" s="411"/>
      <c r="BZ61" s="411"/>
      <c r="CA61" s="411"/>
      <c r="CB61" s="411"/>
      <c r="CC61" s="410"/>
      <c r="CD61" s="410"/>
      <c r="CE61" s="411"/>
      <c r="CF61" s="411"/>
      <c r="CG61" s="411"/>
      <c r="CH61" s="411"/>
      <c r="CI61" s="411"/>
      <c r="CJ61" s="411"/>
      <c r="CK61" s="411"/>
      <c r="CL61" s="411"/>
      <c r="CM61" s="411"/>
      <c r="CN61" s="411"/>
      <c r="CO61" s="410"/>
      <c r="CP61" s="410"/>
      <c r="CQ61" s="411"/>
      <c r="CR61" s="411"/>
      <c r="CS61" s="411"/>
      <c r="CT61" s="411"/>
      <c r="CU61" s="411"/>
      <c r="CV61" s="411"/>
      <c r="CW61" s="411"/>
      <c r="CX61" s="411"/>
      <c r="CY61" s="411"/>
      <c r="CZ61" s="411"/>
      <c r="DA61" s="410"/>
      <c r="DB61" s="410"/>
      <c r="DC61" s="410"/>
      <c r="DD61" s="409"/>
      <c r="DE61" s="408"/>
    </row>
    <row r="62" spans="1:109" ht="13.5" x14ac:dyDescent="0.15">
      <c r="B62" s="407"/>
      <c r="C62" s="407"/>
      <c r="D62" s="407"/>
      <c r="E62" s="407"/>
      <c r="F62" s="407"/>
      <c r="G62" s="407"/>
      <c r="H62" s="407"/>
      <c r="I62" s="407"/>
      <c r="J62" s="407"/>
      <c r="K62" s="407"/>
      <c r="L62" s="407"/>
      <c r="M62" s="407"/>
      <c r="N62" s="407"/>
      <c r="O62" s="407"/>
      <c r="P62" s="407"/>
      <c r="Q62" s="407"/>
      <c r="R62" s="407"/>
      <c r="S62" s="407"/>
      <c r="T62" s="407"/>
      <c r="U62" s="407"/>
      <c r="V62" s="407"/>
      <c r="W62" s="407"/>
      <c r="X62" s="407"/>
      <c r="Y62" s="407"/>
      <c r="Z62" s="407"/>
      <c r="AA62" s="407"/>
      <c r="AB62" s="407"/>
      <c r="AC62" s="407"/>
      <c r="AD62" s="407"/>
      <c r="AE62" s="407"/>
      <c r="AF62" s="407"/>
      <c r="AG62" s="407"/>
      <c r="AH62" s="407"/>
      <c r="AI62" s="407"/>
      <c r="AJ62" s="407"/>
      <c r="AK62" s="407"/>
      <c r="AL62" s="407"/>
      <c r="AM62" s="407"/>
      <c r="AN62" s="407"/>
      <c r="AO62" s="407"/>
      <c r="AP62" s="407"/>
      <c r="AQ62" s="407"/>
      <c r="AR62" s="407"/>
      <c r="AS62" s="407"/>
      <c r="AT62" s="407"/>
      <c r="AU62" s="407"/>
      <c r="AV62" s="407"/>
      <c r="AW62" s="407"/>
      <c r="AX62" s="407"/>
      <c r="AY62" s="407"/>
      <c r="AZ62" s="407"/>
      <c r="BA62" s="407"/>
      <c r="BB62" s="407"/>
      <c r="BC62" s="407"/>
      <c r="BD62" s="407"/>
      <c r="BE62" s="407"/>
      <c r="BF62" s="407"/>
      <c r="BG62" s="407"/>
      <c r="BH62" s="407"/>
      <c r="BI62" s="407"/>
      <c r="BJ62" s="407"/>
      <c r="BK62" s="407"/>
      <c r="BL62" s="407"/>
      <c r="BM62" s="407"/>
      <c r="BN62" s="407"/>
      <c r="BO62" s="407"/>
      <c r="BP62" s="407"/>
      <c r="BQ62" s="407"/>
      <c r="BR62" s="407"/>
      <c r="BS62" s="407"/>
      <c r="BT62" s="407"/>
      <c r="BU62" s="407"/>
      <c r="BV62" s="407"/>
      <c r="BW62" s="407"/>
      <c r="BX62" s="407"/>
      <c r="BY62" s="407"/>
      <c r="BZ62" s="407"/>
      <c r="CA62" s="407"/>
      <c r="CB62" s="407"/>
      <c r="CC62" s="407"/>
      <c r="CD62" s="407"/>
      <c r="CE62" s="407"/>
      <c r="CF62" s="407"/>
      <c r="CG62" s="407"/>
      <c r="CH62" s="407"/>
      <c r="CI62" s="407"/>
      <c r="CJ62" s="407"/>
      <c r="CK62" s="407"/>
      <c r="CL62" s="407"/>
      <c r="CM62" s="407"/>
      <c r="CN62" s="407"/>
      <c r="CO62" s="407"/>
      <c r="CP62" s="407"/>
      <c r="CQ62" s="407"/>
      <c r="CR62" s="407"/>
      <c r="CS62" s="407"/>
      <c r="CT62" s="407"/>
      <c r="CU62" s="407"/>
      <c r="CV62" s="407"/>
      <c r="CW62" s="407"/>
      <c r="CX62" s="407"/>
      <c r="CY62" s="407"/>
      <c r="CZ62" s="407"/>
      <c r="DA62" s="407"/>
      <c r="DB62" s="407"/>
      <c r="DC62" s="407"/>
      <c r="DD62" s="407"/>
      <c r="DE62" s="386"/>
    </row>
    <row r="63" spans="1:109" ht="17.25" x14ac:dyDescent="0.15">
      <c r="B63" s="406" t="s">
        <v>595</v>
      </c>
    </row>
    <row r="64" spans="1:109" ht="13.5" x14ac:dyDescent="0.15">
      <c r="B64" s="387"/>
      <c r="G64" s="403"/>
      <c r="I64" s="405"/>
      <c r="J64" s="405"/>
      <c r="K64" s="405"/>
      <c r="L64" s="405"/>
      <c r="M64" s="405"/>
      <c r="N64" s="404"/>
      <c r="AM64" s="403"/>
      <c r="AN64" s="403" t="s">
        <v>594</v>
      </c>
      <c r="AP64" s="402"/>
      <c r="AQ64" s="402"/>
      <c r="AR64" s="402"/>
      <c r="AY64" s="403"/>
      <c r="BA64" s="402"/>
      <c r="BB64" s="402"/>
      <c r="BC64" s="402"/>
      <c r="BK64" s="403"/>
      <c r="BM64" s="402"/>
      <c r="BN64" s="402"/>
      <c r="BO64" s="402"/>
      <c r="BW64" s="403"/>
      <c r="BY64" s="402"/>
      <c r="BZ64" s="402"/>
      <c r="CA64" s="402"/>
      <c r="CI64" s="403"/>
      <c r="CK64" s="402"/>
      <c r="CL64" s="402"/>
      <c r="CM64" s="402"/>
      <c r="CU64" s="403"/>
      <c r="CW64" s="402"/>
      <c r="CX64" s="402"/>
      <c r="CY64" s="402"/>
    </row>
    <row r="65" spans="2:107" ht="13.5" x14ac:dyDescent="0.15">
      <c r="B65" s="387"/>
      <c r="AN65" s="1309" t="s">
        <v>599</v>
      </c>
      <c r="AO65" s="1310"/>
      <c r="AP65" s="1310"/>
      <c r="AQ65" s="1310"/>
      <c r="AR65" s="1310"/>
      <c r="AS65" s="1310"/>
      <c r="AT65" s="1310"/>
      <c r="AU65" s="1310"/>
      <c r="AV65" s="1310"/>
      <c r="AW65" s="1310"/>
      <c r="AX65" s="1310"/>
      <c r="AY65" s="1310"/>
      <c r="AZ65" s="1310"/>
      <c r="BA65" s="1310"/>
      <c r="BB65" s="1310"/>
      <c r="BC65" s="1310"/>
      <c r="BD65" s="1310"/>
      <c r="BE65" s="1310"/>
      <c r="BF65" s="1310"/>
      <c r="BG65" s="1310"/>
      <c r="BH65" s="1310"/>
      <c r="BI65" s="1310"/>
      <c r="BJ65" s="1310"/>
      <c r="BK65" s="1310"/>
      <c r="BL65" s="1310"/>
      <c r="BM65" s="1310"/>
      <c r="BN65" s="1310"/>
      <c r="BO65" s="1310"/>
      <c r="BP65" s="1310"/>
      <c r="BQ65" s="1310"/>
      <c r="BR65" s="1310"/>
      <c r="BS65" s="1310"/>
      <c r="BT65" s="1310"/>
      <c r="BU65" s="1310"/>
      <c r="BV65" s="1310"/>
      <c r="BW65" s="1310"/>
      <c r="BX65" s="1310"/>
      <c r="BY65" s="1310"/>
      <c r="BZ65" s="1310"/>
      <c r="CA65" s="1310"/>
      <c r="CB65" s="1310"/>
      <c r="CC65" s="1310"/>
      <c r="CD65" s="1310"/>
      <c r="CE65" s="1310"/>
      <c r="CF65" s="1310"/>
      <c r="CG65" s="1310"/>
      <c r="CH65" s="1310"/>
      <c r="CI65" s="1310"/>
      <c r="CJ65" s="1310"/>
      <c r="CK65" s="1310"/>
      <c r="CL65" s="1310"/>
      <c r="CM65" s="1310"/>
      <c r="CN65" s="1310"/>
      <c r="CO65" s="1310"/>
      <c r="CP65" s="1310"/>
      <c r="CQ65" s="1310"/>
      <c r="CR65" s="1310"/>
      <c r="CS65" s="1310"/>
      <c r="CT65" s="1310"/>
      <c r="CU65" s="1310"/>
      <c r="CV65" s="1310"/>
      <c r="CW65" s="1310"/>
      <c r="CX65" s="1310"/>
      <c r="CY65" s="1310"/>
      <c r="CZ65" s="1310"/>
      <c r="DA65" s="1310"/>
      <c r="DB65" s="1310"/>
      <c r="DC65" s="1311"/>
    </row>
    <row r="66" spans="2:107" ht="13.5" x14ac:dyDescent="0.15">
      <c r="B66" s="387"/>
      <c r="AN66" s="1312"/>
      <c r="AO66" s="1313"/>
      <c r="AP66" s="1313"/>
      <c r="AQ66" s="1313"/>
      <c r="AR66" s="1313"/>
      <c r="AS66" s="1313"/>
      <c r="AT66" s="1313"/>
      <c r="AU66" s="1313"/>
      <c r="AV66" s="1313"/>
      <c r="AW66" s="1313"/>
      <c r="AX66" s="1313"/>
      <c r="AY66" s="1313"/>
      <c r="AZ66" s="1313"/>
      <c r="BA66" s="1313"/>
      <c r="BB66" s="1313"/>
      <c r="BC66" s="1313"/>
      <c r="BD66" s="1313"/>
      <c r="BE66" s="1313"/>
      <c r="BF66" s="1313"/>
      <c r="BG66" s="1313"/>
      <c r="BH66" s="1313"/>
      <c r="BI66" s="1313"/>
      <c r="BJ66" s="1313"/>
      <c r="BK66" s="1313"/>
      <c r="BL66" s="1313"/>
      <c r="BM66" s="1313"/>
      <c r="BN66" s="1313"/>
      <c r="BO66" s="1313"/>
      <c r="BP66" s="1313"/>
      <c r="BQ66" s="1313"/>
      <c r="BR66" s="1313"/>
      <c r="BS66" s="1313"/>
      <c r="BT66" s="1313"/>
      <c r="BU66" s="1313"/>
      <c r="BV66" s="1313"/>
      <c r="BW66" s="1313"/>
      <c r="BX66" s="1313"/>
      <c r="BY66" s="1313"/>
      <c r="BZ66" s="1313"/>
      <c r="CA66" s="1313"/>
      <c r="CB66" s="1313"/>
      <c r="CC66" s="1313"/>
      <c r="CD66" s="1313"/>
      <c r="CE66" s="1313"/>
      <c r="CF66" s="1313"/>
      <c r="CG66" s="1313"/>
      <c r="CH66" s="1313"/>
      <c r="CI66" s="1313"/>
      <c r="CJ66" s="1313"/>
      <c r="CK66" s="1313"/>
      <c r="CL66" s="1313"/>
      <c r="CM66" s="1313"/>
      <c r="CN66" s="1313"/>
      <c r="CO66" s="1313"/>
      <c r="CP66" s="1313"/>
      <c r="CQ66" s="1313"/>
      <c r="CR66" s="1313"/>
      <c r="CS66" s="1313"/>
      <c r="CT66" s="1313"/>
      <c r="CU66" s="1313"/>
      <c r="CV66" s="1313"/>
      <c r="CW66" s="1313"/>
      <c r="CX66" s="1313"/>
      <c r="CY66" s="1313"/>
      <c r="CZ66" s="1313"/>
      <c r="DA66" s="1313"/>
      <c r="DB66" s="1313"/>
      <c r="DC66" s="1314"/>
    </row>
    <row r="67" spans="2:107" ht="13.5" x14ac:dyDescent="0.15">
      <c r="B67" s="387"/>
      <c r="AN67" s="1312"/>
      <c r="AO67" s="1313"/>
      <c r="AP67" s="1313"/>
      <c r="AQ67" s="1313"/>
      <c r="AR67" s="1313"/>
      <c r="AS67" s="1313"/>
      <c r="AT67" s="1313"/>
      <c r="AU67" s="1313"/>
      <c r="AV67" s="1313"/>
      <c r="AW67" s="1313"/>
      <c r="AX67" s="1313"/>
      <c r="AY67" s="1313"/>
      <c r="AZ67" s="1313"/>
      <c r="BA67" s="1313"/>
      <c r="BB67" s="1313"/>
      <c r="BC67" s="1313"/>
      <c r="BD67" s="1313"/>
      <c r="BE67" s="1313"/>
      <c r="BF67" s="1313"/>
      <c r="BG67" s="1313"/>
      <c r="BH67" s="1313"/>
      <c r="BI67" s="1313"/>
      <c r="BJ67" s="1313"/>
      <c r="BK67" s="1313"/>
      <c r="BL67" s="1313"/>
      <c r="BM67" s="1313"/>
      <c r="BN67" s="1313"/>
      <c r="BO67" s="1313"/>
      <c r="BP67" s="1313"/>
      <c r="BQ67" s="1313"/>
      <c r="BR67" s="1313"/>
      <c r="BS67" s="1313"/>
      <c r="BT67" s="1313"/>
      <c r="BU67" s="1313"/>
      <c r="BV67" s="1313"/>
      <c r="BW67" s="1313"/>
      <c r="BX67" s="1313"/>
      <c r="BY67" s="1313"/>
      <c r="BZ67" s="1313"/>
      <c r="CA67" s="1313"/>
      <c r="CB67" s="1313"/>
      <c r="CC67" s="1313"/>
      <c r="CD67" s="1313"/>
      <c r="CE67" s="1313"/>
      <c r="CF67" s="1313"/>
      <c r="CG67" s="1313"/>
      <c r="CH67" s="1313"/>
      <c r="CI67" s="1313"/>
      <c r="CJ67" s="1313"/>
      <c r="CK67" s="1313"/>
      <c r="CL67" s="1313"/>
      <c r="CM67" s="1313"/>
      <c r="CN67" s="1313"/>
      <c r="CO67" s="1313"/>
      <c r="CP67" s="1313"/>
      <c r="CQ67" s="1313"/>
      <c r="CR67" s="1313"/>
      <c r="CS67" s="1313"/>
      <c r="CT67" s="1313"/>
      <c r="CU67" s="1313"/>
      <c r="CV67" s="1313"/>
      <c r="CW67" s="1313"/>
      <c r="CX67" s="1313"/>
      <c r="CY67" s="1313"/>
      <c r="CZ67" s="1313"/>
      <c r="DA67" s="1313"/>
      <c r="DB67" s="1313"/>
      <c r="DC67" s="1314"/>
    </row>
    <row r="68" spans="2:107" ht="13.5" x14ac:dyDescent="0.15">
      <c r="B68" s="387"/>
      <c r="AN68" s="1312"/>
      <c r="AO68" s="1313"/>
      <c r="AP68" s="1313"/>
      <c r="AQ68" s="1313"/>
      <c r="AR68" s="1313"/>
      <c r="AS68" s="1313"/>
      <c r="AT68" s="1313"/>
      <c r="AU68" s="1313"/>
      <c r="AV68" s="1313"/>
      <c r="AW68" s="1313"/>
      <c r="AX68" s="1313"/>
      <c r="AY68" s="1313"/>
      <c r="AZ68" s="1313"/>
      <c r="BA68" s="1313"/>
      <c r="BB68" s="1313"/>
      <c r="BC68" s="1313"/>
      <c r="BD68" s="1313"/>
      <c r="BE68" s="1313"/>
      <c r="BF68" s="1313"/>
      <c r="BG68" s="1313"/>
      <c r="BH68" s="1313"/>
      <c r="BI68" s="1313"/>
      <c r="BJ68" s="1313"/>
      <c r="BK68" s="1313"/>
      <c r="BL68" s="1313"/>
      <c r="BM68" s="1313"/>
      <c r="BN68" s="1313"/>
      <c r="BO68" s="1313"/>
      <c r="BP68" s="1313"/>
      <c r="BQ68" s="1313"/>
      <c r="BR68" s="1313"/>
      <c r="BS68" s="1313"/>
      <c r="BT68" s="1313"/>
      <c r="BU68" s="1313"/>
      <c r="BV68" s="1313"/>
      <c r="BW68" s="1313"/>
      <c r="BX68" s="1313"/>
      <c r="BY68" s="1313"/>
      <c r="BZ68" s="1313"/>
      <c r="CA68" s="1313"/>
      <c r="CB68" s="1313"/>
      <c r="CC68" s="1313"/>
      <c r="CD68" s="1313"/>
      <c r="CE68" s="1313"/>
      <c r="CF68" s="1313"/>
      <c r="CG68" s="1313"/>
      <c r="CH68" s="1313"/>
      <c r="CI68" s="1313"/>
      <c r="CJ68" s="1313"/>
      <c r="CK68" s="1313"/>
      <c r="CL68" s="1313"/>
      <c r="CM68" s="1313"/>
      <c r="CN68" s="1313"/>
      <c r="CO68" s="1313"/>
      <c r="CP68" s="1313"/>
      <c r="CQ68" s="1313"/>
      <c r="CR68" s="1313"/>
      <c r="CS68" s="1313"/>
      <c r="CT68" s="1313"/>
      <c r="CU68" s="1313"/>
      <c r="CV68" s="1313"/>
      <c r="CW68" s="1313"/>
      <c r="CX68" s="1313"/>
      <c r="CY68" s="1313"/>
      <c r="CZ68" s="1313"/>
      <c r="DA68" s="1313"/>
      <c r="DB68" s="1313"/>
      <c r="DC68" s="1314"/>
    </row>
    <row r="69" spans="2:107" ht="13.5" x14ac:dyDescent="0.15">
      <c r="B69" s="387"/>
      <c r="AN69" s="1315"/>
      <c r="AO69" s="1316"/>
      <c r="AP69" s="1316"/>
      <c r="AQ69" s="1316"/>
      <c r="AR69" s="1316"/>
      <c r="AS69" s="1316"/>
      <c r="AT69" s="1316"/>
      <c r="AU69" s="1316"/>
      <c r="AV69" s="1316"/>
      <c r="AW69" s="1316"/>
      <c r="AX69" s="1316"/>
      <c r="AY69" s="1316"/>
      <c r="AZ69" s="1316"/>
      <c r="BA69" s="1316"/>
      <c r="BB69" s="1316"/>
      <c r="BC69" s="1316"/>
      <c r="BD69" s="1316"/>
      <c r="BE69" s="1316"/>
      <c r="BF69" s="1316"/>
      <c r="BG69" s="1316"/>
      <c r="BH69" s="1316"/>
      <c r="BI69" s="1316"/>
      <c r="BJ69" s="1316"/>
      <c r="BK69" s="1316"/>
      <c r="BL69" s="1316"/>
      <c r="BM69" s="1316"/>
      <c r="BN69" s="1316"/>
      <c r="BO69" s="1316"/>
      <c r="BP69" s="1316"/>
      <c r="BQ69" s="1316"/>
      <c r="BR69" s="1316"/>
      <c r="BS69" s="1316"/>
      <c r="BT69" s="1316"/>
      <c r="BU69" s="1316"/>
      <c r="BV69" s="1316"/>
      <c r="BW69" s="1316"/>
      <c r="BX69" s="1316"/>
      <c r="BY69" s="1316"/>
      <c r="BZ69" s="1316"/>
      <c r="CA69" s="1316"/>
      <c r="CB69" s="1316"/>
      <c r="CC69" s="1316"/>
      <c r="CD69" s="1316"/>
      <c r="CE69" s="1316"/>
      <c r="CF69" s="1316"/>
      <c r="CG69" s="1316"/>
      <c r="CH69" s="1316"/>
      <c r="CI69" s="1316"/>
      <c r="CJ69" s="1316"/>
      <c r="CK69" s="1316"/>
      <c r="CL69" s="1316"/>
      <c r="CM69" s="1316"/>
      <c r="CN69" s="1316"/>
      <c r="CO69" s="1316"/>
      <c r="CP69" s="1316"/>
      <c r="CQ69" s="1316"/>
      <c r="CR69" s="1316"/>
      <c r="CS69" s="1316"/>
      <c r="CT69" s="1316"/>
      <c r="CU69" s="1316"/>
      <c r="CV69" s="1316"/>
      <c r="CW69" s="1316"/>
      <c r="CX69" s="1316"/>
      <c r="CY69" s="1316"/>
      <c r="CZ69" s="1316"/>
      <c r="DA69" s="1316"/>
      <c r="DB69" s="1316"/>
      <c r="DC69" s="1317"/>
    </row>
    <row r="70" spans="2:107" ht="13.5" x14ac:dyDescent="0.15">
      <c r="B70" s="387"/>
      <c r="H70" s="401"/>
      <c r="I70" s="401"/>
      <c r="J70" s="399"/>
      <c r="K70" s="399"/>
      <c r="L70" s="398"/>
      <c r="M70" s="399"/>
      <c r="N70" s="398"/>
      <c r="AN70" s="394"/>
      <c r="AO70" s="394"/>
      <c r="AP70" s="394"/>
      <c r="AZ70" s="394"/>
      <c r="BA70" s="394"/>
      <c r="BB70" s="394"/>
      <c r="BL70" s="394"/>
      <c r="BM70" s="394"/>
      <c r="BN70" s="394"/>
      <c r="BX70" s="394"/>
      <c r="BY70" s="394"/>
      <c r="BZ70" s="394"/>
      <c r="CJ70" s="394"/>
      <c r="CK70" s="394"/>
      <c r="CL70" s="394"/>
      <c r="CV70" s="394"/>
      <c r="CW70" s="394"/>
      <c r="CX70" s="394"/>
    </row>
    <row r="71" spans="2:107" ht="13.5" x14ac:dyDescent="0.15">
      <c r="B71" s="387"/>
      <c r="G71" s="397"/>
      <c r="I71" s="400"/>
      <c r="J71" s="399"/>
      <c r="K71" s="399"/>
      <c r="L71" s="398"/>
      <c r="M71" s="399"/>
      <c r="N71" s="398"/>
      <c r="AM71" s="397"/>
      <c r="AN71" s="386" t="s">
        <v>593</v>
      </c>
    </row>
    <row r="72" spans="2:107" ht="13.5" x14ac:dyDescent="0.15">
      <c r="B72" s="387"/>
      <c r="G72" s="1318"/>
      <c r="H72" s="1318"/>
      <c r="I72" s="1318"/>
      <c r="J72" s="1318"/>
      <c r="K72" s="396"/>
      <c r="L72" s="396"/>
      <c r="M72" s="395"/>
      <c r="N72" s="395"/>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22" t="s">
        <v>553</v>
      </c>
      <c r="BQ72" s="1322"/>
      <c r="BR72" s="1322"/>
      <c r="BS72" s="1322"/>
      <c r="BT72" s="1322"/>
      <c r="BU72" s="1322"/>
      <c r="BV72" s="1322"/>
      <c r="BW72" s="1322"/>
      <c r="BX72" s="1322" t="s">
        <v>554</v>
      </c>
      <c r="BY72" s="1322"/>
      <c r="BZ72" s="1322"/>
      <c r="CA72" s="1322"/>
      <c r="CB72" s="1322"/>
      <c r="CC72" s="1322"/>
      <c r="CD72" s="1322"/>
      <c r="CE72" s="1322"/>
      <c r="CF72" s="1322" t="s">
        <v>555</v>
      </c>
      <c r="CG72" s="1322"/>
      <c r="CH72" s="1322"/>
      <c r="CI72" s="1322"/>
      <c r="CJ72" s="1322"/>
      <c r="CK72" s="1322"/>
      <c r="CL72" s="1322"/>
      <c r="CM72" s="1322"/>
      <c r="CN72" s="1322" t="s">
        <v>556</v>
      </c>
      <c r="CO72" s="1322"/>
      <c r="CP72" s="1322"/>
      <c r="CQ72" s="1322"/>
      <c r="CR72" s="1322"/>
      <c r="CS72" s="1322"/>
      <c r="CT72" s="1322"/>
      <c r="CU72" s="1322"/>
      <c r="CV72" s="1322" t="s">
        <v>557</v>
      </c>
      <c r="CW72" s="1322"/>
      <c r="CX72" s="1322"/>
      <c r="CY72" s="1322"/>
      <c r="CZ72" s="1322"/>
      <c r="DA72" s="1322"/>
      <c r="DB72" s="1322"/>
      <c r="DC72" s="1322"/>
    </row>
    <row r="73" spans="2:107" ht="13.5" x14ac:dyDescent="0.15">
      <c r="B73" s="387"/>
      <c r="G73" s="1326"/>
      <c r="H73" s="1326"/>
      <c r="I73" s="1326"/>
      <c r="J73" s="1326"/>
      <c r="K73" s="1330"/>
      <c r="L73" s="1330"/>
      <c r="M73" s="1330"/>
      <c r="N73" s="1330"/>
      <c r="AM73" s="394"/>
      <c r="AN73" s="1323" t="s">
        <v>592</v>
      </c>
      <c r="AO73" s="1323"/>
      <c r="AP73" s="1323"/>
      <c r="AQ73" s="1323"/>
      <c r="AR73" s="1323"/>
      <c r="AS73" s="1323"/>
      <c r="AT73" s="1323"/>
      <c r="AU73" s="1323"/>
      <c r="AV73" s="1323"/>
      <c r="AW73" s="1323"/>
      <c r="AX73" s="1323"/>
      <c r="AY73" s="1323"/>
      <c r="AZ73" s="1323"/>
      <c r="BA73" s="1323"/>
      <c r="BB73" s="1323" t="s">
        <v>590</v>
      </c>
      <c r="BC73" s="1323"/>
      <c r="BD73" s="1323"/>
      <c r="BE73" s="1323"/>
      <c r="BF73" s="1323"/>
      <c r="BG73" s="1323"/>
      <c r="BH73" s="1323"/>
      <c r="BI73" s="1323"/>
      <c r="BJ73" s="1323"/>
      <c r="BK73" s="1323"/>
      <c r="BL73" s="1323"/>
      <c r="BM73" s="1323"/>
      <c r="BN73" s="1323"/>
      <c r="BO73" s="1323"/>
      <c r="BP73" s="1325">
        <v>30.9</v>
      </c>
      <c r="BQ73" s="1325"/>
      <c r="BR73" s="1325"/>
      <c r="BS73" s="1325"/>
      <c r="BT73" s="1325"/>
      <c r="BU73" s="1325"/>
      <c r="BV73" s="1325"/>
      <c r="BW73" s="1325"/>
      <c r="BX73" s="1325">
        <v>25.4</v>
      </c>
      <c r="BY73" s="1325"/>
      <c r="BZ73" s="1325"/>
      <c r="CA73" s="1325"/>
      <c r="CB73" s="1325"/>
      <c r="CC73" s="1325"/>
      <c r="CD73" s="1325"/>
      <c r="CE73" s="1325"/>
      <c r="CF73" s="1325"/>
      <c r="CG73" s="1325"/>
      <c r="CH73" s="1325"/>
      <c r="CI73" s="1325"/>
      <c r="CJ73" s="1325"/>
      <c r="CK73" s="1325"/>
      <c r="CL73" s="1325"/>
      <c r="CM73" s="1325"/>
      <c r="CN73" s="1325">
        <v>20.7</v>
      </c>
      <c r="CO73" s="1325"/>
      <c r="CP73" s="1325"/>
      <c r="CQ73" s="1325"/>
      <c r="CR73" s="1325"/>
      <c r="CS73" s="1325"/>
      <c r="CT73" s="1325"/>
      <c r="CU73" s="1325"/>
      <c r="CV73" s="1325">
        <v>12.1</v>
      </c>
      <c r="CW73" s="1325"/>
      <c r="CX73" s="1325"/>
      <c r="CY73" s="1325"/>
      <c r="CZ73" s="1325"/>
      <c r="DA73" s="1325"/>
      <c r="DB73" s="1325"/>
      <c r="DC73" s="1325"/>
    </row>
    <row r="74" spans="2:107" ht="13.5" x14ac:dyDescent="0.15">
      <c r="B74" s="387"/>
      <c r="G74" s="1326"/>
      <c r="H74" s="1326"/>
      <c r="I74" s="1326"/>
      <c r="J74" s="1326"/>
      <c r="K74" s="1330"/>
      <c r="L74" s="1330"/>
      <c r="M74" s="1330"/>
      <c r="N74" s="1330"/>
      <c r="AM74" s="394"/>
      <c r="AN74" s="1323"/>
      <c r="AO74" s="1323"/>
      <c r="AP74" s="1323"/>
      <c r="AQ74" s="1323"/>
      <c r="AR74" s="1323"/>
      <c r="AS74" s="1323"/>
      <c r="AT74" s="1323"/>
      <c r="AU74" s="1323"/>
      <c r="AV74" s="1323"/>
      <c r="AW74" s="1323"/>
      <c r="AX74" s="1323"/>
      <c r="AY74" s="1323"/>
      <c r="AZ74" s="1323"/>
      <c r="BA74" s="1323"/>
      <c r="BB74" s="1323"/>
      <c r="BC74" s="1323"/>
      <c r="BD74" s="1323"/>
      <c r="BE74" s="1323"/>
      <c r="BF74" s="1323"/>
      <c r="BG74" s="1323"/>
      <c r="BH74" s="1323"/>
      <c r="BI74" s="1323"/>
      <c r="BJ74" s="1323"/>
      <c r="BK74" s="1323"/>
      <c r="BL74" s="1323"/>
      <c r="BM74" s="1323"/>
      <c r="BN74" s="1323"/>
      <c r="BO74" s="1323"/>
      <c r="BP74" s="1325"/>
      <c r="BQ74" s="1325"/>
      <c r="BR74" s="1325"/>
      <c r="BS74" s="1325"/>
      <c r="BT74" s="1325"/>
      <c r="BU74" s="1325"/>
      <c r="BV74" s="1325"/>
      <c r="BW74" s="1325"/>
      <c r="BX74" s="1325"/>
      <c r="BY74" s="1325"/>
      <c r="BZ74" s="1325"/>
      <c r="CA74" s="1325"/>
      <c r="CB74" s="1325"/>
      <c r="CC74" s="1325"/>
      <c r="CD74" s="1325"/>
      <c r="CE74" s="1325"/>
      <c r="CF74" s="1325"/>
      <c r="CG74" s="1325"/>
      <c r="CH74" s="1325"/>
      <c r="CI74" s="1325"/>
      <c r="CJ74" s="1325"/>
      <c r="CK74" s="1325"/>
      <c r="CL74" s="1325"/>
      <c r="CM74" s="1325"/>
      <c r="CN74" s="1325"/>
      <c r="CO74" s="1325"/>
      <c r="CP74" s="1325"/>
      <c r="CQ74" s="1325"/>
      <c r="CR74" s="1325"/>
      <c r="CS74" s="1325"/>
      <c r="CT74" s="1325"/>
      <c r="CU74" s="1325"/>
      <c r="CV74" s="1325"/>
      <c r="CW74" s="1325"/>
      <c r="CX74" s="1325"/>
      <c r="CY74" s="1325"/>
      <c r="CZ74" s="1325"/>
      <c r="DA74" s="1325"/>
      <c r="DB74" s="1325"/>
      <c r="DC74" s="1325"/>
    </row>
    <row r="75" spans="2:107" ht="13.5" x14ac:dyDescent="0.15">
      <c r="B75" s="387"/>
      <c r="G75" s="1326"/>
      <c r="H75" s="1326"/>
      <c r="I75" s="1318"/>
      <c r="J75" s="1318"/>
      <c r="K75" s="1327"/>
      <c r="L75" s="1327"/>
      <c r="M75" s="1327"/>
      <c r="N75" s="1327"/>
      <c r="AM75" s="394"/>
      <c r="AN75" s="1323"/>
      <c r="AO75" s="1323"/>
      <c r="AP75" s="1323"/>
      <c r="AQ75" s="1323"/>
      <c r="AR75" s="1323"/>
      <c r="AS75" s="1323"/>
      <c r="AT75" s="1323"/>
      <c r="AU75" s="1323"/>
      <c r="AV75" s="1323"/>
      <c r="AW75" s="1323"/>
      <c r="AX75" s="1323"/>
      <c r="AY75" s="1323"/>
      <c r="AZ75" s="1323"/>
      <c r="BA75" s="1323"/>
      <c r="BB75" s="1323" t="s">
        <v>589</v>
      </c>
      <c r="BC75" s="1323"/>
      <c r="BD75" s="1323"/>
      <c r="BE75" s="1323"/>
      <c r="BF75" s="1323"/>
      <c r="BG75" s="1323"/>
      <c r="BH75" s="1323"/>
      <c r="BI75" s="1323"/>
      <c r="BJ75" s="1323"/>
      <c r="BK75" s="1323"/>
      <c r="BL75" s="1323"/>
      <c r="BM75" s="1323"/>
      <c r="BN75" s="1323"/>
      <c r="BO75" s="1323"/>
      <c r="BP75" s="1325">
        <v>10</v>
      </c>
      <c r="BQ75" s="1325"/>
      <c r="BR75" s="1325"/>
      <c r="BS75" s="1325"/>
      <c r="BT75" s="1325"/>
      <c r="BU75" s="1325"/>
      <c r="BV75" s="1325"/>
      <c r="BW75" s="1325"/>
      <c r="BX75" s="1325">
        <v>9.4</v>
      </c>
      <c r="BY75" s="1325"/>
      <c r="BZ75" s="1325"/>
      <c r="CA75" s="1325"/>
      <c r="CB75" s="1325"/>
      <c r="CC75" s="1325"/>
      <c r="CD75" s="1325"/>
      <c r="CE75" s="1325"/>
      <c r="CF75" s="1325">
        <v>9.3000000000000007</v>
      </c>
      <c r="CG75" s="1325"/>
      <c r="CH75" s="1325"/>
      <c r="CI75" s="1325"/>
      <c r="CJ75" s="1325"/>
      <c r="CK75" s="1325"/>
      <c r="CL75" s="1325"/>
      <c r="CM75" s="1325"/>
      <c r="CN75" s="1325">
        <v>9.5</v>
      </c>
      <c r="CO75" s="1325"/>
      <c r="CP75" s="1325"/>
      <c r="CQ75" s="1325"/>
      <c r="CR75" s="1325"/>
      <c r="CS75" s="1325"/>
      <c r="CT75" s="1325"/>
      <c r="CU75" s="1325"/>
      <c r="CV75" s="1325">
        <v>11.8</v>
      </c>
      <c r="CW75" s="1325"/>
      <c r="CX75" s="1325"/>
      <c r="CY75" s="1325"/>
      <c r="CZ75" s="1325"/>
      <c r="DA75" s="1325"/>
      <c r="DB75" s="1325"/>
      <c r="DC75" s="1325"/>
    </row>
    <row r="76" spans="2:107" ht="13.5" x14ac:dyDescent="0.15">
      <c r="B76" s="387"/>
      <c r="G76" s="1326"/>
      <c r="H76" s="1326"/>
      <c r="I76" s="1318"/>
      <c r="J76" s="1318"/>
      <c r="K76" s="1327"/>
      <c r="L76" s="1327"/>
      <c r="M76" s="1327"/>
      <c r="N76" s="1327"/>
      <c r="AM76" s="394"/>
      <c r="AN76" s="1323"/>
      <c r="AO76" s="1323"/>
      <c r="AP76" s="1323"/>
      <c r="AQ76" s="1323"/>
      <c r="AR76" s="1323"/>
      <c r="AS76" s="1323"/>
      <c r="AT76" s="1323"/>
      <c r="AU76" s="1323"/>
      <c r="AV76" s="1323"/>
      <c r="AW76" s="1323"/>
      <c r="AX76" s="1323"/>
      <c r="AY76" s="1323"/>
      <c r="AZ76" s="1323"/>
      <c r="BA76" s="1323"/>
      <c r="BB76" s="1323"/>
      <c r="BC76" s="1323"/>
      <c r="BD76" s="1323"/>
      <c r="BE76" s="1323"/>
      <c r="BF76" s="1323"/>
      <c r="BG76" s="1323"/>
      <c r="BH76" s="1323"/>
      <c r="BI76" s="1323"/>
      <c r="BJ76" s="1323"/>
      <c r="BK76" s="1323"/>
      <c r="BL76" s="1323"/>
      <c r="BM76" s="1323"/>
      <c r="BN76" s="1323"/>
      <c r="BO76" s="1323"/>
      <c r="BP76" s="1325"/>
      <c r="BQ76" s="1325"/>
      <c r="BR76" s="1325"/>
      <c r="BS76" s="1325"/>
      <c r="BT76" s="1325"/>
      <c r="BU76" s="1325"/>
      <c r="BV76" s="1325"/>
      <c r="BW76" s="1325"/>
      <c r="BX76" s="1325"/>
      <c r="BY76" s="1325"/>
      <c r="BZ76" s="1325"/>
      <c r="CA76" s="1325"/>
      <c r="CB76" s="1325"/>
      <c r="CC76" s="1325"/>
      <c r="CD76" s="1325"/>
      <c r="CE76" s="1325"/>
      <c r="CF76" s="1325"/>
      <c r="CG76" s="1325"/>
      <c r="CH76" s="1325"/>
      <c r="CI76" s="1325"/>
      <c r="CJ76" s="1325"/>
      <c r="CK76" s="1325"/>
      <c r="CL76" s="1325"/>
      <c r="CM76" s="1325"/>
      <c r="CN76" s="1325"/>
      <c r="CO76" s="1325"/>
      <c r="CP76" s="1325"/>
      <c r="CQ76" s="1325"/>
      <c r="CR76" s="1325"/>
      <c r="CS76" s="1325"/>
      <c r="CT76" s="1325"/>
      <c r="CU76" s="1325"/>
      <c r="CV76" s="1325"/>
      <c r="CW76" s="1325"/>
      <c r="CX76" s="1325"/>
      <c r="CY76" s="1325"/>
      <c r="CZ76" s="1325"/>
      <c r="DA76" s="1325"/>
      <c r="DB76" s="1325"/>
      <c r="DC76" s="1325"/>
    </row>
    <row r="77" spans="2:107" ht="13.5" x14ac:dyDescent="0.15">
      <c r="B77" s="387"/>
      <c r="G77" s="1318"/>
      <c r="H77" s="1318"/>
      <c r="I77" s="1318"/>
      <c r="J77" s="1318"/>
      <c r="K77" s="1330"/>
      <c r="L77" s="1330"/>
      <c r="M77" s="1330"/>
      <c r="N77" s="1330"/>
      <c r="AN77" s="1322" t="s">
        <v>591</v>
      </c>
      <c r="AO77" s="1322"/>
      <c r="AP77" s="1322"/>
      <c r="AQ77" s="1322"/>
      <c r="AR77" s="1322"/>
      <c r="AS77" s="1322"/>
      <c r="AT77" s="1322"/>
      <c r="AU77" s="1322"/>
      <c r="AV77" s="1322"/>
      <c r="AW77" s="1322"/>
      <c r="AX77" s="1322"/>
      <c r="AY77" s="1322"/>
      <c r="AZ77" s="1322"/>
      <c r="BA77" s="1322"/>
      <c r="BB77" s="1323" t="s">
        <v>590</v>
      </c>
      <c r="BC77" s="1323"/>
      <c r="BD77" s="1323"/>
      <c r="BE77" s="1323"/>
      <c r="BF77" s="1323"/>
      <c r="BG77" s="1323"/>
      <c r="BH77" s="1323"/>
      <c r="BI77" s="1323"/>
      <c r="BJ77" s="1323"/>
      <c r="BK77" s="1323"/>
      <c r="BL77" s="1323"/>
      <c r="BM77" s="1323"/>
      <c r="BN77" s="1323"/>
      <c r="BO77" s="1323"/>
      <c r="BP77" s="1325">
        <v>0</v>
      </c>
      <c r="BQ77" s="1325"/>
      <c r="BR77" s="1325"/>
      <c r="BS77" s="1325"/>
      <c r="BT77" s="1325"/>
      <c r="BU77" s="1325"/>
      <c r="BV77" s="1325"/>
      <c r="BW77" s="1325"/>
      <c r="BX77" s="1325">
        <v>0</v>
      </c>
      <c r="BY77" s="1325"/>
      <c r="BZ77" s="1325"/>
      <c r="CA77" s="1325"/>
      <c r="CB77" s="1325"/>
      <c r="CC77" s="1325"/>
      <c r="CD77" s="1325"/>
      <c r="CE77" s="1325"/>
      <c r="CF77" s="1325">
        <v>0</v>
      </c>
      <c r="CG77" s="1325"/>
      <c r="CH77" s="1325"/>
      <c r="CI77" s="1325"/>
      <c r="CJ77" s="1325"/>
      <c r="CK77" s="1325"/>
      <c r="CL77" s="1325"/>
      <c r="CM77" s="1325"/>
      <c r="CN77" s="1325">
        <v>0</v>
      </c>
      <c r="CO77" s="1325"/>
      <c r="CP77" s="1325"/>
      <c r="CQ77" s="1325"/>
      <c r="CR77" s="1325"/>
      <c r="CS77" s="1325"/>
      <c r="CT77" s="1325"/>
      <c r="CU77" s="1325"/>
      <c r="CV77" s="1325">
        <v>0</v>
      </c>
      <c r="CW77" s="1325"/>
      <c r="CX77" s="1325"/>
      <c r="CY77" s="1325"/>
      <c r="CZ77" s="1325"/>
      <c r="DA77" s="1325"/>
      <c r="DB77" s="1325"/>
      <c r="DC77" s="1325"/>
    </row>
    <row r="78" spans="2:107" ht="13.5" x14ac:dyDescent="0.15">
      <c r="B78" s="387"/>
      <c r="G78" s="1318"/>
      <c r="H78" s="1318"/>
      <c r="I78" s="1318"/>
      <c r="J78" s="1318"/>
      <c r="K78" s="1330"/>
      <c r="L78" s="1330"/>
      <c r="M78" s="1330"/>
      <c r="N78" s="1330"/>
      <c r="AN78" s="1322"/>
      <c r="AO78" s="1322"/>
      <c r="AP78" s="1322"/>
      <c r="AQ78" s="1322"/>
      <c r="AR78" s="1322"/>
      <c r="AS78" s="1322"/>
      <c r="AT78" s="1322"/>
      <c r="AU78" s="1322"/>
      <c r="AV78" s="1322"/>
      <c r="AW78" s="1322"/>
      <c r="AX78" s="1322"/>
      <c r="AY78" s="1322"/>
      <c r="AZ78" s="1322"/>
      <c r="BA78" s="1322"/>
      <c r="BB78" s="1323"/>
      <c r="BC78" s="1323"/>
      <c r="BD78" s="1323"/>
      <c r="BE78" s="1323"/>
      <c r="BF78" s="1323"/>
      <c r="BG78" s="1323"/>
      <c r="BH78" s="1323"/>
      <c r="BI78" s="1323"/>
      <c r="BJ78" s="1323"/>
      <c r="BK78" s="1323"/>
      <c r="BL78" s="1323"/>
      <c r="BM78" s="1323"/>
      <c r="BN78" s="1323"/>
      <c r="BO78" s="1323"/>
      <c r="BP78" s="1325"/>
      <c r="BQ78" s="1325"/>
      <c r="BR78" s="1325"/>
      <c r="BS78" s="1325"/>
      <c r="BT78" s="1325"/>
      <c r="BU78" s="1325"/>
      <c r="BV78" s="1325"/>
      <c r="BW78" s="1325"/>
      <c r="BX78" s="1325"/>
      <c r="BY78" s="1325"/>
      <c r="BZ78" s="1325"/>
      <c r="CA78" s="1325"/>
      <c r="CB78" s="1325"/>
      <c r="CC78" s="1325"/>
      <c r="CD78" s="1325"/>
      <c r="CE78" s="1325"/>
      <c r="CF78" s="1325"/>
      <c r="CG78" s="1325"/>
      <c r="CH78" s="1325"/>
      <c r="CI78" s="1325"/>
      <c r="CJ78" s="1325"/>
      <c r="CK78" s="1325"/>
      <c r="CL78" s="1325"/>
      <c r="CM78" s="1325"/>
      <c r="CN78" s="1325"/>
      <c r="CO78" s="1325"/>
      <c r="CP78" s="1325"/>
      <c r="CQ78" s="1325"/>
      <c r="CR78" s="1325"/>
      <c r="CS78" s="1325"/>
      <c r="CT78" s="1325"/>
      <c r="CU78" s="1325"/>
      <c r="CV78" s="1325"/>
      <c r="CW78" s="1325"/>
      <c r="CX78" s="1325"/>
      <c r="CY78" s="1325"/>
      <c r="CZ78" s="1325"/>
      <c r="DA78" s="1325"/>
      <c r="DB78" s="1325"/>
      <c r="DC78" s="1325"/>
    </row>
    <row r="79" spans="2:107" ht="13.5" x14ac:dyDescent="0.15">
      <c r="B79" s="387"/>
      <c r="G79" s="1318"/>
      <c r="H79" s="1318"/>
      <c r="I79" s="1329"/>
      <c r="J79" s="1329"/>
      <c r="K79" s="1331"/>
      <c r="L79" s="1331"/>
      <c r="M79" s="1331"/>
      <c r="N79" s="1331"/>
      <c r="AN79" s="1322"/>
      <c r="AO79" s="1322"/>
      <c r="AP79" s="1322"/>
      <c r="AQ79" s="1322"/>
      <c r="AR79" s="1322"/>
      <c r="AS79" s="1322"/>
      <c r="AT79" s="1322"/>
      <c r="AU79" s="1322"/>
      <c r="AV79" s="1322"/>
      <c r="AW79" s="1322"/>
      <c r="AX79" s="1322"/>
      <c r="AY79" s="1322"/>
      <c r="AZ79" s="1322"/>
      <c r="BA79" s="1322"/>
      <c r="BB79" s="1323" t="s">
        <v>589</v>
      </c>
      <c r="BC79" s="1323"/>
      <c r="BD79" s="1323"/>
      <c r="BE79" s="1323"/>
      <c r="BF79" s="1323"/>
      <c r="BG79" s="1323"/>
      <c r="BH79" s="1323"/>
      <c r="BI79" s="1323"/>
      <c r="BJ79" s="1323"/>
      <c r="BK79" s="1323"/>
      <c r="BL79" s="1323"/>
      <c r="BM79" s="1323"/>
      <c r="BN79" s="1323"/>
      <c r="BO79" s="1323"/>
      <c r="BP79" s="1325">
        <v>7.8</v>
      </c>
      <c r="BQ79" s="1325"/>
      <c r="BR79" s="1325"/>
      <c r="BS79" s="1325"/>
      <c r="BT79" s="1325"/>
      <c r="BU79" s="1325"/>
      <c r="BV79" s="1325"/>
      <c r="BW79" s="1325"/>
      <c r="BX79" s="1325">
        <v>6.9</v>
      </c>
      <c r="BY79" s="1325"/>
      <c r="BZ79" s="1325"/>
      <c r="CA79" s="1325"/>
      <c r="CB79" s="1325"/>
      <c r="CC79" s="1325"/>
      <c r="CD79" s="1325"/>
      <c r="CE79" s="1325"/>
      <c r="CF79" s="1325">
        <v>7.1</v>
      </c>
      <c r="CG79" s="1325"/>
      <c r="CH79" s="1325"/>
      <c r="CI79" s="1325"/>
      <c r="CJ79" s="1325"/>
      <c r="CK79" s="1325"/>
      <c r="CL79" s="1325"/>
      <c r="CM79" s="1325"/>
      <c r="CN79" s="1325">
        <v>7.4</v>
      </c>
      <c r="CO79" s="1325"/>
      <c r="CP79" s="1325"/>
      <c r="CQ79" s="1325"/>
      <c r="CR79" s="1325"/>
      <c r="CS79" s="1325"/>
      <c r="CT79" s="1325"/>
      <c r="CU79" s="1325"/>
      <c r="CV79" s="1325">
        <v>7.4</v>
      </c>
      <c r="CW79" s="1325"/>
      <c r="CX79" s="1325"/>
      <c r="CY79" s="1325"/>
      <c r="CZ79" s="1325"/>
      <c r="DA79" s="1325"/>
      <c r="DB79" s="1325"/>
      <c r="DC79" s="1325"/>
    </row>
    <row r="80" spans="2:107" ht="13.5" x14ac:dyDescent="0.15">
      <c r="B80" s="387"/>
      <c r="G80" s="1318"/>
      <c r="H80" s="1318"/>
      <c r="I80" s="1329"/>
      <c r="J80" s="1329"/>
      <c r="K80" s="1331"/>
      <c r="L80" s="1331"/>
      <c r="M80" s="1331"/>
      <c r="N80" s="1331"/>
      <c r="AN80" s="1322"/>
      <c r="AO80" s="1322"/>
      <c r="AP80" s="1322"/>
      <c r="AQ80" s="1322"/>
      <c r="AR80" s="1322"/>
      <c r="AS80" s="1322"/>
      <c r="AT80" s="1322"/>
      <c r="AU80" s="1322"/>
      <c r="AV80" s="1322"/>
      <c r="AW80" s="1322"/>
      <c r="AX80" s="1322"/>
      <c r="AY80" s="1322"/>
      <c r="AZ80" s="1322"/>
      <c r="BA80" s="1322"/>
      <c r="BB80" s="1323"/>
      <c r="BC80" s="1323"/>
      <c r="BD80" s="1323"/>
      <c r="BE80" s="1323"/>
      <c r="BF80" s="1323"/>
      <c r="BG80" s="1323"/>
      <c r="BH80" s="1323"/>
      <c r="BI80" s="1323"/>
      <c r="BJ80" s="1323"/>
      <c r="BK80" s="1323"/>
      <c r="BL80" s="1323"/>
      <c r="BM80" s="1323"/>
      <c r="BN80" s="1323"/>
      <c r="BO80" s="1323"/>
      <c r="BP80" s="1325"/>
      <c r="BQ80" s="1325"/>
      <c r="BR80" s="1325"/>
      <c r="BS80" s="1325"/>
      <c r="BT80" s="1325"/>
      <c r="BU80" s="1325"/>
      <c r="BV80" s="1325"/>
      <c r="BW80" s="1325"/>
      <c r="BX80" s="1325"/>
      <c r="BY80" s="1325"/>
      <c r="BZ80" s="1325"/>
      <c r="CA80" s="1325"/>
      <c r="CB80" s="1325"/>
      <c r="CC80" s="1325"/>
      <c r="CD80" s="1325"/>
      <c r="CE80" s="1325"/>
      <c r="CF80" s="1325"/>
      <c r="CG80" s="1325"/>
      <c r="CH80" s="1325"/>
      <c r="CI80" s="1325"/>
      <c r="CJ80" s="1325"/>
      <c r="CK80" s="1325"/>
      <c r="CL80" s="1325"/>
      <c r="CM80" s="1325"/>
      <c r="CN80" s="1325"/>
      <c r="CO80" s="1325"/>
      <c r="CP80" s="1325"/>
      <c r="CQ80" s="1325"/>
      <c r="CR80" s="1325"/>
      <c r="CS80" s="1325"/>
      <c r="CT80" s="1325"/>
      <c r="CU80" s="1325"/>
      <c r="CV80" s="1325"/>
      <c r="CW80" s="1325"/>
      <c r="CX80" s="1325"/>
      <c r="CY80" s="1325"/>
      <c r="CZ80" s="1325"/>
      <c r="DA80" s="1325"/>
      <c r="DB80" s="1325"/>
      <c r="DC80" s="1325"/>
    </row>
    <row r="81" spans="2:109" ht="13.5" x14ac:dyDescent="0.15">
      <c r="B81" s="387"/>
    </row>
    <row r="82" spans="2:109" ht="17.25" x14ac:dyDescent="0.15">
      <c r="B82" s="387"/>
      <c r="K82" s="393"/>
      <c r="L82" s="393"/>
      <c r="M82" s="393"/>
      <c r="N82" s="393"/>
      <c r="AQ82" s="393"/>
      <c r="AR82" s="393"/>
      <c r="AS82" s="393"/>
      <c r="AT82" s="393"/>
      <c r="BC82" s="393"/>
      <c r="BD82" s="393"/>
      <c r="BE82" s="393"/>
      <c r="BF82" s="393"/>
      <c r="BO82" s="393"/>
      <c r="BP82" s="393"/>
      <c r="BQ82" s="393"/>
      <c r="BR82" s="393"/>
      <c r="CA82" s="393"/>
      <c r="CB82" s="393"/>
      <c r="CC82" s="393"/>
      <c r="CD82" s="393"/>
      <c r="CM82" s="393"/>
      <c r="CN82" s="393"/>
      <c r="CO82" s="393"/>
      <c r="CP82" s="393"/>
      <c r="CY82" s="393"/>
      <c r="CZ82" s="393"/>
      <c r="DA82" s="393"/>
      <c r="DB82" s="393"/>
      <c r="DC82" s="393"/>
    </row>
    <row r="83" spans="2:109" ht="13.5" x14ac:dyDescent="0.15">
      <c r="B83" s="392"/>
      <c r="C83" s="391"/>
      <c r="D83" s="391"/>
      <c r="E83" s="391"/>
      <c r="F83" s="391"/>
      <c r="G83" s="391"/>
      <c r="H83" s="391"/>
      <c r="I83" s="391"/>
      <c r="J83" s="391"/>
      <c r="K83" s="391"/>
      <c r="L83" s="391"/>
      <c r="M83" s="391"/>
      <c r="N83" s="391"/>
      <c r="O83" s="391"/>
      <c r="P83" s="391"/>
      <c r="Q83" s="391"/>
      <c r="R83" s="391"/>
      <c r="S83" s="391"/>
      <c r="T83" s="391"/>
      <c r="U83" s="391"/>
      <c r="V83" s="391"/>
      <c r="W83" s="391"/>
      <c r="X83" s="391"/>
      <c r="Y83" s="391"/>
      <c r="Z83" s="391"/>
      <c r="AA83" s="391"/>
      <c r="AB83" s="391"/>
      <c r="AC83" s="391"/>
      <c r="AD83" s="391"/>
      <c r="AE83" s="391"/>
      <c r="AF83" s="391"/>
      <c r="AG83" s="391"/>
      <c r="AH83" s="391"/>
      <c r="AI83" s="391"/>
      <c r="AJ83" s="391"/>
      <c r="AK83" s="391"/>
      <c r="AL83" s="391"/>
      <c r="AM83" s="391"/>
      <c r="AN83" s="391"/>
      <c r="AO83" s="391"/>
      <c r="AP83" s="391"/>
      <c r="AQ83" s="391"/>
      <c r="AR83" s="391"/>
      <c r="AS83" s="391"/>
      <c r="AT83" s="391"/>
      <c r="AU83" s="391"/>
      <c r="AV83" s="391"/>
      <c r="AW83" s="391"/>
      <c r="AX83" s="391"/>
      <c r="AY83" s="391"/>
      <c r="AZ83" s="391"/>
      <c r="BA83" s="391"/>
      <c r="BB83" s="391"/>
      <c r="BC83" s="391"/>
      <c r="BD83" s="391"/>
      <c r="BE83" s="391"/>
      <c r="BF83" s="391"/>
      <c r="BG83" s="391"/>
      <c r="BH83" s="391"/>
      <c r="BI83" s="391"/>
      <c r="BJ83" s="391"/>
      <c r="BK83" s="391"/>
      <c r="BL83" s="391"/>
      <c r="BM83" s="391"/>
      <c r="BN83" s="391"/>
      <c r="BO83" s="391"/>
      <c r="BP83" s="391"/>
      <c r="BQ83" s="391"/>
      <c r="BR83" s="391"/>
      <c r="BS83" s="391"/>
      <c r="BT83" s="391"/>
      <c r="BU83" s="391"/>
      <c r="BV83" s="391"/>
      <c r="BW83" s="391"/>
      <c r="BX83" s="391"/>
      <c r="BY83" s="391"/>
      <c r="BZ83" s="391"/>
      <c r="CA83" s="391"/>
      <c r="CB83" s="391"/>
      <c r="CC83" s="391"/>
      <c r="CD83" s="391"/>
      <c r="CE83" s="391"/>
      <c r="CF83" s="391"/>
      <c r="CG83" s="391"/>
      <c r="CH83" s="391"/>
      <c r="CI83" s="391"/>
      <c r="CJ83" s="391"/>
      <c r="CK83" s="391"/>
      <c r="CL83" s="391"/>
      <c r="CM83" s="391"/>
      <c r="CN83" s="391"/>
      <c r="CO83" s="391"/>
      <c r="CP83" s="391"/>
      <c r="CQ83" s="391"/>
      <c r="CR83" s="391"/>
      <c r="CS83" s="391"/>
      <c r="CT83" s="391"/>
      <c r="CU83" s="391"/>
      <c r="CV83" s="391"/>
      <c r="CW83" s="391"/>
      <c r="CX83" s="391"/>
      <c r="CY83" s="391"/>
      <c r="CZ83" s="391"/>
      <c r="DA83" s="391"/>
      <c r="DB83" s="391"/>
      <c r="DC83" s="391"/>
      <c r="DD83" s="390"/>
    </row>
    <row r="84" spans="2:109" ht="13.5" x14ac:dyDescent="0.15">
      <c r="DD84" s="386"/>
      <c r="DE84" s="386"/>
    </row>
    <row r="85" spans="2:109" ht="13.5" x14ac:dyDescent="0.15">
      <c r="DD85" s="386"/>
      <c r="DE85" s="386"/>
    </row>
    <row r="86" spans="2:109" ht="13.5" hidden="1" x14ac:dyDescent="0.15">
      <c r="DD86" s="386"/>
      <c r="DE86" s="386"/>
    </row>
    <row r="87" spans="2:109" ht="13.5" hidden="1" x14ac:dyDescent="0.15">
      <c r="K87" s="389"/>
      <c r="AQ87" s="389"/>
      <c r="BC87" s="389"/>
      <c r="BO87" s="389"/>
      <c r="CA87" s="389"/>
      <c r="CM87" s="389"/>
      <c r="CY87" s="389"/>
      <c r="DD87" s="386"/>
      <c r="DE87" s="386"/>
    </row>
    <row r="88" spans="2:109" ht="13.5" hidden="1" x14ac:dyDescent="0.15">
      <c r="DD88" s="386"/>
      <c r="DE88" s="386"/>
    </row>
    <row r="89" spans="2:109" ht="13.5" hidden="1" x14ac:dyDescent="0.15">
      <c r="DD89" s="386"/>
      <c r="DE89" s="386"/>
    </row>
    <row r="90" spans="2:109" ht="13.5" hidden="1" x14ac:dyDescent="0.15">
      <c r="DD90" s="386"/>
      <c r="DE90" s="386"/>
    </row>
    <row r="91" spans="2:109" ht="13.5" hidden="1" x14ac:dyDescent="0.15">
      <c r="DD91" s="386"/>
      <c r="DE91" s="386"/>
    </row>
    <row r="92" spans="2:109" ht="13.5" hidden="1" customHeight="1" x14ac:dyDescent="0.15">
      <c r="DD92" s="386"/>
      <c r="DE92" s="386"/>
    </row>
    <row r="93" spans="2:109" ht="13.5" hidden="1" customHeight="1" x14ac:dyDescent="0.15">
      <c r="DD93" s="386"/>
      <c r="DE93" s="386"/>
    </row>
    <row r="94" spans="2:109" ht="13.5" hidden="1" customHeight="1" x14ac:dyDescent="0.15">
      <c r="DD94" s="386"/>
      <c r="DE94" s="386"/>
    </row>
    <row r="95" spans="2:109" ht="13.5" hidden="1" customHeight="1" x14ac:dyDescent="0.15">
      <c r="DD95" s="386"/>
      <c r="DE95" s="386"/>
    </row>
    <row r="96" spans="2:109" ht="13.5" hidden="1" customHeight="1" x14ac:dyDescent="0.15">
      <c r="DD96" s="386"/>
      <c r="DE96" s="386"/>
    </row>
    <row r="97" s="386" customFormat="1" ht="13.5" hidden="1" customHeight="1" x14ac:dyDescent="0.15"/>
    <row r="98" s="386" customFormat="1" ht="13.5" hidden="1" customHeight="1" x14ac:dyDescent="0.15"/>
    <row r="99" s="386" customFormat="1" ht="13.5" hidden="1" customHeight="1" x14ac:dyDescent="0.15"/>
    <row r="100" s="386" customFormat="1" ht="13.5" hidden="1" customHeight="1" x14ac:dyDescent="0.15"/>
    <row r="101" s="386" customFormat="1" ht="13.5" hidden="1" customHeight="1" x14ac:dyDescent="0.15"/>
    <row r="102" s="386" customFormat="1" ht="13.5" hidden="1" customHeight="1" x14ac:dyDescent="0.15"/>
    <row r="103" s="386" customFormat="1" ht="13.5" hidden="1" customHeight="1" x14ac:dyDescent="0.15"/>
    <row r="104" s="386" customFormat="1" ht="13.5" hidden="1" customHeight="1" x14ac:dyDescent="0.15"/>
    <row r="105" s="386" customFormat="1" ht="13.5" hidden="1" customHeight="1" x14ac:dyDescent="0.15"/>
    <row r="106" s="386" customFormat="1" ht="13.5" hidden="1" customHeight="1" x14ac:dyDescent="0.15"/>
    <row r="107" s="386" customFormat="1" ht="13.5" hidden="1" customHeight="1" x14ac:dyDescent="0.15"/>
    <row r="108" s="386" customFormat="1" ht="13.5" hidden="1" customHeight="1" x14ac:dyDescent="0.15"/>
    <row r="109" s="386" customFormat="1" ht="13.5" hidden="1" customHeight="1" x14ac:dyDescent="0.15"/>
    <row r="110" s="386" customFormat="1" ht="13.5" hidden="1" customHeight="1" x14ac:dyDescent="0.15"/>
    <row r="111" s="386" customFormat="1" ht="13.5" hidden="1" customHeight="1" x14ac:dyDescent="0.15"/>
    <row r="112" s="386" customFormat="1" ht="13.5" hidden="1" customHeight="1" x14ac:dyDescent="0.15"/>
    <row r="113" s="386" customFormat="1" ht="13.5" hidden="1" customHeight="1" x14ac:dyDescent="0.15"/>
    <row r="114" s="386" customFormat="1" ht="13.5" hidden="1" customHeight="1" x14ac:dyDescent="0.15"/>
    <row r="115" s="386" customFormat="1" ht="13.5" hidden="1" customHeight="1" x14ac:dyDescent="0.15"/>
    <row r="116" s="386" customFormat="1" ht="13.5" hidden="1" customHeight="1" x14ac:dyDescent="0.15"/>
    <row r="117" s="386" customFormat="1" ht="13.5" hidden="1" customHeight="1" x14ac:dyDescent="0.15"/>
    <row r="118" s="386" customFormat="1" ht="13.5" hidden="1" customHeight="1" x14ac:dyDescent="0.15"/>
    <row r="119" s="386" customFormat="1" ht="13.5" hidden="1" customHeight="1" x14ac:dyDescent="0.15"/>
    <row r="120" s="386" customFormat="1" ht="13.5" hidden="1" customHeight="1" x14ac:dyDescent="0.15"/>
    <row r="121" s="386" customFormat="1" ht="13.5" hidden="1" customHeight="1" x14ac:dyDescent="0.15"/>
    <row r="122" s="386" customFormat="1" ht="13.5" hidden="1" customHeight="1" x14ac:dyDescent="0.15"/>
    <row r="123" s="386" customFormat="1" ht="13.5" hidden="1" customHeight="1" x14ac:dyDescent="0.15"/>
    <row r="124" s="386" customFormat="1" ht="13.5" hidden="1" customHeight="1" x14ac:dyDescent="0.15"/>
    <row r="125" s="386" customFormat="1" ht="13.5" hidden="1" customHeight="1" x14ac:dyDescent="0.15"/>
    <row r="126" s="386" customFormat="1" ht="13.5" hidden="1" customHeight="1" x14ac:dyDescent="0.15"/>
    <row r="127" s="386" customFormat="1" ht="13.5" hidden="1" customHeight="1" x14ac:dyDescent="0.15"/>
    <row r="128" s="386" customFormat="1" ht="13.5" hidden="1" customHeight="1" x14ac:dyDescent="0.15"/>
    <row r="129" s="386" customFormat="1" ht="13.5" hidden="1" customHeight="1" x14ac:dyDescent="0.15"/>
    <row r="130" s="386" customFormat="1" ht="13.5" hidden="1" customHeight="1" x14ac:dyDescent="0.15"/>
    <row r="131" s="386" customFormat="1" ht="13.5" hidden="1" customHeight="1" x14ac:dyDescent="0.15"/>
    <row r="132" s="386" customFormat="1" ht="13.5" hidden="1" customHeight="1" x14ac:dyDescent="0.15"/>
    <row r="133" s="386" customFormat="1" ht="13.5" hidden="1" customHeight="1" x14ac:dyDescent="0.15"/>
    <row r="134" s="386" customFormat="1" ht="13.5" hidden="1" customHeight="1" x14ac:dyDescent="0.15"/>
    <row r="135" s="386" customFormat="1" ht="13.5" hidden="1" customHeight="1" x14ac:dyDescent="0.15"/>
    <row r="136" s="386" customFormat="1" ht="13.5" hidden="1" customHeight="1" x14ac:dyDescent="0.15"/>
    <row r="137" s="386" customFormat="1" ht="13.5" hidden="1" customHeight="1" x14ac:dyDescent="0.15"/>
    <row r="138" s="386" customFormat="1" ht="13.5" hidden="1" customHeight="1" x14ac:dyDescent="0.15"/>
    <row r="139" s="386" customFormat="1" ht="13.5" hidden="1" customHeight="1" x14ac:dyDescent="0.15"/>
    <row r="140" s="386" customFormat="1" ht="13.5" hidden="1" customHeight="1" x14ac:dyDescent="0.15"/>
    <row r="141" s="386" customFormat="1" ht="13.5" hidden="1" customHeight="1" x14ac:dyDescent="0.15"/>
    <row r="142" s="386" customFormat="1" ht="13.5" hidden="1" customHeight="1" x14ac:dyDescent="0.15"/>
    <row r="143" s="386" customFormat="1" ht="13.5" hidden="1" customHeight="1" x14ac:dyDescent="0.15"/>
    <row r="144" s="386" customFormat="1" ht="13.5" hidden="1" customHeight="1" x14ac:dyDescent="0.15"/>
    <row r="145" s="386" customFormat="1" ht="13.5" hidden="1" customHeight="1" x14ac:dyDescent="0.15"/>
    <row r="146" s="386" customFormat="1" ht="13.5" hidden="1" customHeight="1" x14ac:dyDescent="0.15"/>
    <row r="147" s="386" customFormat="1" ht="13.5" hidden="1" customHeight="1" x14ac:dyDescent="0.15"/>
    <row r="148" s="386" customFormat="1" ht="13.5" hidden="1" customHeight="1" x14ac:dyDescent="0.15"/>
    <row r="149" s="386" customFormat="1" ht="13.5" hidden="1" customHeight="1" x14ac:dyDescent="0.15"/>
    <row r="150" s="386" customFormat="1" ht="13.5" hidden="1" customHeight="1" x14ac:dyDescent="0.15"/>
    <row r="151" s="386" customFormat="1" ht="13.5" hidden="1" customHeight="1" x14ac:dyDescent="0.15"/>
    <row r="152" s="386" customFormat="1" ht="13.5" hidden="1" customHeight="1" x14ac:dyDescent="0.15"/>
    <row r="153" s="386" customFormat="1" ht="13.5" hidden="1" customHeight="1" x14ac:dyDescent="0.15"/>
    <row r="154" s="386" customFormat="1" ht="13.5" hidden="1" customHeight="1" x14ac:dyDescent="0.15"/>
    <row r="155" s="386" customFormat="1" ht="13.5" hidden="1" customHeight="1" x14ac:dyDescent="0.15"/>
    <row r="156" s="386" customFormat="1" ht="13.5" hidden="1" customHeight="1" x14ac:dyDescent="0.15"/>
    <row r="157" s="386" customFormat="1" ht="13.5" hidden="1" customHeight="1" x14ac:dyDescent="0.15"/>
    <row r="158" s="386" customFormat="1" ht="13.5" hidden="1" customHeight="1" x14ac:dyDescent="0.15"/>
    <row r="159" s="386" customFormat="1" ht="13.5" hidden="1" customHeight="1" x14ac:dyDescent="0.15"/>
    <row r="160" s="386" customFormat="1" ht="13.5" hidden="1" customHeight="1" x14ac:dyDescent="0.15"/>
  </sheetData>
  <sheetProtection algorithmName="SHA-512" hashValue="7av30jkN65xWVlo6y6ulT3V8MpftAOJXas1mM+mFmSwJchrgtncXjayVszk4tzdLmIAnoMi5o6RdhmdvERig6w==" saltValue="JWozw8G+ulRZHTc2DIBlkA==" spinCount="100000" sheet="1" objects="1" scenarios="1" formatCells="0"/>
  <dataConsolidate/>
  <mergeCells count="112">
    <mergeCell ref="BB77:BO78"/>
    <mergeCell ref="BP77:BW78"/>
    <mergeCell ref="BX77:CE78"/>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 ref="CF79:CM80"/>
    <mergeCell ref="BP79:BW80"/>
    <mergeCell ref="BX79:CE80"/>
    <mergeCell ref="N77:N78"/>
    <mergeCell ref="AN77:BA80"/>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G55:H58"/>
    <mergeCell ref="I55:J56"/>
    <mergeCell ref="K55:K56"/>
    <mergeCell ref="L55:L56"/>
    <mergeCell ref="M55:M56"/>
    <mergeCell ref="N55:N56"/>
    <mergeCell ref="AN55:BA58"/>
    <mergeCell ref="BB55:BO56"/>
    <mergeCell ref="I51:J52"/>
    <mergeCell ref="K51:K52"/>
    <mergeCell ref="I57:J58"/>
    <mergeCell ref="K57:K58"/>
    <mergeCell ref="L57:L58"/>
    <mergeCell ref="M57:M58"/>
    <mergeCell ref="N57:N58"/>
    <mergeCell ref="AN51:BA54"/>
    <mergeCell ref="BX53:CE54"/>
    <mergeCell ref="CF53:CM54"/>
    <mergeCell ref="L51:L52"/>
    <mergeCell ref="M51:M52"/>
    <mergeCell ref="N51:N52"/>
    <mergeCell ref="CV57:DC58"/>
    <mergeCell ref="AN65:DC69"/>
    <mergeCell ref="BX55:CE56"/>
    <mergeCell ref="CF55:CM56"/>
    <mergeCell ref="CN55:CU56"/>
    <mergeCell ref="CV55:DC56"/>
    <mergeCell ref="BP55:BW56"/>
    <mergeCell ref="BP57:BW58"/>
    <mergeCell ref="BX57:CE58"/>
    <mergeCell ref="CF57:CM58"/>
    <mergeCell ref="CN57:CU58"/>
    <mergeCell ref="BB57:BO58"/>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G51:H54"/>
    <mergeCell ref="CV53:DC54"/>
    <mergeCell ref="CN53:CU54"/>
    <mergeCell ref="CV51:DC52"/>
    <mergeCell ref="I53:J54"/>
    <mergeCell ref="K53:K54"/>
    <mergeCell ref="L53:L54"/>
    <mergeCell ref="M53:M54"/>
    <mergeCell ref="N53:N54"/>
    <mergeCell ref="BB53:BO54"/>
    <mergeCell ref="BP53:BW54"/>
  </mergeCells>
  <phoneticPr fontId="2"/>
  <printOptions horizontalCentered="1" verticalCentered="1"/>
  <pageMargins left="0" right="0" top="0.19685039370078741"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D2C701-E481-4D85-B1BD-D9FAC9698784}">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499</v>
      </c>
    </row>
  </sheetData>
  <sheetProtection algorithmName="SHA-512" hashValue="xI1E66WA3L90VPa4O8dh0i8e3k4nG/liLSk/rEOQq0ZOHW6PdgHVPcoxw38qJbKsWQcfMH0mioiPQiXAk72wBg==" saltValue="0DrGVsQW0eTVLaroxIjowA=="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F85872-08A9-4CE8-B004-55518ABDD240}">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499</v>
      </c>
    </row>
  </sheetData>
  <sheetProtection algorithmName="SHA-512" hashValue="lN8wGi+9/Mpozi75wy/kyncD1jBzAlA1+CUP96liCd0xqVJwkeol5ykEkPVpG5KBtRfoXH/+9NzSSqqrhmHvIw==" saltValue="1vqfpLXhbGppwhiP6/vHH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550</v>
      </c>
      <c r="G2" s="157"/>
      <c r="H2" s="158"/>
    </row>
    <row r="3" spans="1:8" x14ac:dyDescent="0.15">
      <c r="A3" s="154" t="s">
        <v>543</v>
      </c>
      <c r="B3" s="159"/>
      <c r="C3" s="160"/>
      <c r="D3" s="161">
        <v>1448613</v>
      </c>
      <c r="E3" s="162"/>
      <c r="F3" s="163">
        <v>280458</v>
      </c>
      <c r="G3" s="164"/>
      <c r="H3" s="165"/>
    </row>
    <row r="4" spans="1:8" x14ac:dyDescent="0.15">
      <c r="A4" s="166"/>
      <c r="B4" s="167"/>
      <c r="C4" s="168"/>
      <c r="D4" s="169">
        <v>146733</v>
      </c>
      <c r="E4" s="170"/>
      <c r="F4" s="171">
        <v>127286</v>
      </c>
      <c r="G4" s="172"/>
      <c r="H4" s="173"/>
    </row>
    <row r="5" spans="1:8" x14ac:dyDescent="0.15">
      <c r="A5" s="154" t="s">
        <v>545</v>
      </c>
      <c r="B5" s="159"/>
      <c r="C5" s="160"/>
      <c r="D5" s="161">
        <v>620940</v>
      </c>
      <c r="E5" s="162"/>
      <c r="F5" s="163">
        <v>310300</v>
      </c>
      <c r="G5" s="164"/>
      <c r="H5" s="165"/>
    </row>
    <row r="6" spans="1:8" x14ac:dyDescent="0.15">
      <c r="A6" s="166"/>
      <c r="B6" s="167"/>
      <c r="C6" s="168"/>
      <c r="D6" s="169">
        <v>49659</v>
      </c>
      <c r="E6" s="170"/>
      <c r="F6" s="171">
        <v>157576</v>
      </c>
      <c r="G6" s="172"/>
      <c r="H6" s="173"/>
    </row>
    <row r="7" spans="1:8" x14ac:dyDescent="0.15">
      <c r="A7" s="154" t="s">
        <v>546</v>
      </c>
      <c r="B7" s="159"/>
      <c r="C7" s="160"/>
      <c r="D7" s="161">
        <v>866091</v>
      </c>
      <c r="E7" s="162"/>
      <c r="F7" s="163">
        <v>317319</v>
      </c>
      <c r="G7" s="164"/>
      <c r="H7" s="165"/>
    </row>
    <row r="8" spans="1:8" x14ac:dyDescent="0.15">
      <c r="A8" s="166"/>
      <c r="B8" s="167"/>
      <c r="C8" s="168"/>
      <c r="D8" s="169">
        <v>164132</v>
      </c>
      <c r="E8" s="170"/>
      <c r="F8" s="171">
        <v>164214</v>
      </c>
      <c r="G8" s="172"/>
      <c r="H8" s="173"/>
    </row>
    <row r="9" spans="1:8" x14ac:dyDescent="0.15">
      <c r="A9" s="154" t="s">
        <v>547</v>
      </c>
      <c r="B9" s="159"/>
      <c r="C9" s="160"/>
      <c r="D9" s="161">
        <v>906176</v>
      </c>
      <c r="E9" s="162"/>
      <c r="F9" s="163">
        <v>289738</v>
      </c>
      <c r="G9" s="164"/>
      <c r="H9" s="165"/>
    </row>
    <row r="10" spans="1:8" x14ac:dyDescent="0.15">
      <c r="A10" s="166"/>
      <c r="B10" s="167"/>
      <c r="C10" s="168"/>
      <c r="D10" s="169">
        <v>109375</v>
      </c>
      <c r="E10" s="170"/>
      <c r="F10" s="171">
        <v>156238</v>
      </c>
      <c r="G10" s="172"/>
      <c r="H10" s="173"/>
    </row>
    <row r="11" spans="1:8" x14ac:dyDescent="0.15">
      <c r="A11" s="154" t="s">
        <v>548</v>
      </c>
      <c r="B11" s="159"/>
      <c r="C11" s="160"/>
      <c r="D11" s="161">
        <v>586775</v>
      </c>
      <c r="E11" s="162"/>
      <c r="F11" s="163">
        <v>316937</v>
      </c>
      <c r="G11" s="164"/>
      <c r="H11" s="165"/>
    </row>
    <row r="12" spans="1:8" x14ac:dyDescent="0.15">
      <c r="A12" s="166"/>
      <c r="B12" s="167"/>
      <c r="C12" s="174"/>
      <c r="D12" s="169">
        <v>2491</v>
      </c>
      <c r="E12" s="170"/>
      <c r="F12" s="171">
        <v>199150</v>
      </c>
      <c r="G12" s="172"/>
      <c r="H12" s="173"/>
    </row>
    <row r="13" spans="1:8" x14ac:dyDescent="0.15">
      <c r="A13" s="154"/>
      <c r="B13" s="159"/>
      <c r="C13" s="175"/>
      <c r="D13" s="176">
        <v>885719</v>
      </c>
      <c r="E13" s="177"/>
      <c r="F13" s="178">
        <v>302950</v>
      </c>
      <c r="G13" s="179"/>
      <c r="H13" s="165"/>
    </row>
    <row r="14" spans="1:8" x14ac:dyDescent="0.15">
      <c r="A14" s="166"/>
      <c r="B14" s="167"/>
      <c r="C14" s="168"/>
      <c r="D14" s="169">
        <v>94478</v>
      </c>
      <c r="E14" s="170"/>
      <c r="F14" s="171">
        <v>160893</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24.23</v>
      </c>
      <c r="C19" s="180">
        <f>ROUND(VALUE(SUBSTITUTE(実質収支比率等に係る経年分析!G$48,"▲","-")),2)</f>
        <v>35.119999999999997</v>
      </c>
      <c r="D19" s="180">
        <f>ROUND(VALUE(SUBSTITUTE(実質収支比率等に係る経年分析!H$48,"▲","-")),2)</f>
        <v>6.91</v>
      </c>
      <c r="E19" s="180">
        <f>ROUND(VALUE(SUBSTITUTE(実質収支比率等に係る経年分析!I$48,"▲","-")),2)</f>
        <v>3.43</v>
      </c>
      <c r="F19" s="180">
        <f>ROUND(VALUE(SUBSTITUTE(実質収支比率等に係る経年分析!J$48,"▲","-")),2)</f>
        <v>3.32</v>
      </c>
    </row>
    <row r="20" spans="1:11" x14ac:dyDescent="0.15">
      <c r="A20" s="180" t="s">
        <v>55</v>
      </c>
      <c r="B20" s="180">
        <f>ROUND(VALUE(SUBSTITUTE(実質収支比率等に係る経年分析!F$47,"▲","-")),2)</f>
        <v>66.41</v>
      </c>
      <c r="C20" s="180">
        <f>ROUND(VALUE(SUBSTITUTE(実質収支比率等に係る経年分析!G$47,"▲","-")),2)</f>
        <v>73.33</v>
      </c>
      <c r="D20" s="180">
        <f>ROUND(VALUE(SUBSTITUTE(実質収支比率等に係る経年分析!H$47,"▲","-")),2)</f>
        <v>105.38</v>
      </c>
      <c r="E20" s="180">
        <f>ROUND(VALUE(SUBSTITUTE(実質収支比率等に係る経年分析!I$47,"▲","-")),2)</f>
        <v>101.75</v>
      </c>
      <c r="F20" s="180">
        <f>ROUND(VALUE(SUBSTITUTE(実質収支比率等に係る経年分析!J$47,"▲","-")),2)</f>
        <v>95.13</v>
      </c>
    </row>
    <row r="21" spans="1:11" x14ac:dyDescent="0.15">
      <c r="A21" s="180" t="s">
        <v>56</v>
      </c>
      <c r="B21" s="180">
        <f>IF(ISNUMBER(VALUE(SUBSTITUTE(実質収支比率等に係る経年分析!F$49,"▲","-"))),ROUND(VALUE(SUBSTITUTE(実質収支比率等に係る経年分析!F$49,"▲","-")),2),NA())</f>
        <v>17.690000000000001</v>
      </c>
      <c r="C21" s="180">
        <f>IF(ISNUMBER(VALUE(SUBSTITUTE(実質収支比率等に係る経年分析!G$49,"▲","-"))),ROUND(VALUE(SUBSTITUTE(実質収支比率等に係る経年分析!G$49,"▲","-")),2),NA())</f>
        <v>8.36</v>
      </c>
      <c r="D21" s="180">
        <f>IF(ISNUMBER(VALUE(SUBSTITUTE(実質収支比率等に係る経年分析!H$49,"▲","-"))),ROUND(VALUE(SUBSTITUTE(実質収支比率等に係る経年分析!H$49,"▲","-")),2),NA())</f>
        <v>-7.8</v>
      </c>
      <c r="E21" s="180">
        <f>IF(ISNUMBER(VALUE(SUBSTITUTE(実質収支比率等に係る経年分析!I$49,"▲","-"))),ROUND(VALUE(SUBSTITUTE(実質収支比率等に係る経年分析!I$49,"▲","-")),2),NA())</f>
        <v>-20.56</v>
      </c>
      <c r="F21" s="180">
        <f>IF(ISNUMBER(VALUE(SUBSTITUTE(実質収支比率等に係る経年分析!J$49,"▲","-"))),ROUND(VALUE(SUBSTITUTE(実質収支比率等に係る経年分析!J$49,"▲","-")),2),NA())</f>
        <v>-3.97</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温泉事業</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代替バス</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0.02</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0.13</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0.09</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0.01</v>
      </c>
    </row>
    <row r="31" spans="1:11" x14ac:dyDescent="0.15">
      <c r="A31" s="181" t="str">
        <f>IF(連結実質赤字比率に係る赤字・黒字の構成分析!C$39="",NA(),連結実質赤字比率に係る赤字・黒字の構成分析!C$39)</f>
        <v>簡易水道事業</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0.09</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7.0000000000000007E-2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0.46</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0.06</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0.02</v>
      </c>
    </row>
    <row r="32" spans="1:11" x14ac:dyDescent="0.15">
      <c r="A32" s="181" t="str">
        <f>IF(連結実質赤字比率に係る赤字・黒字の構成分析!C$38="",NA(),連結実質赤字比率に係る赤字・黒字の構成分析!C$38)</f>
        <v>国民健康保険事業（直診勘定）</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0.06</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0.89</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0.14000000000000001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0.02</v>
      </c>
    </row>
    <row r="33" spans="1:16" x14ac:dyDescent="0.15">
      <c r="A33" s="181" t="str">
        <f>IF(連結実質赤字比率に係る赤字・黒字の構成分析!C$37="",NA(),連結実質赤字比率に係る赤字・黒字の構成分析!C$37)</f>
        <v>後期高齢者医療事業</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0.04</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0.04</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0.02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0.06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7.0000000000000007E-2</v>
      </c>
    </row>
    <row r="34" spans="1:16" x14ac:dyDescent="0.15">
      <c r="A34" s="181" t="str">
        <f>IF(連結実質赤字比率に係る赤字・黒字の構成分析!C$36="",NA(),連結実質赤字比率に係る赤字・黒字の構成分析!C$36)</f>
        <v>国民健康保険事業（事業勘定）</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0.69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0.88</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0.82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0.04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0.11</v>
      </c>
    </row>
    <row r="35" spans="1:16" x14ac:dyDescent="0.15">
      <c r="A35" s="181" t="str">
        <f>IF(連結実質赤字比率に係る赤字・黒字の構成分析!C$35="",NA(),連結実質赤字比率に係る赤字・黒字の構成分析!C$35)</f>
        <v>介護保険事業</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0.43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1.01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0.22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0.27</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24.21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35.090000000000003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6.77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3.33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3.3</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280</v>
      </c>
      <c r="E42" s="182"/>
      <c r="F42" s="182"/>
      <c r="G42" s="182">
        <f>'実質公債費比率（分子）の構造'!L$52</f>
        <v>247</v>
      </c>
      <c r="H42" s="182"/>
      <c r="I42" s="182"/>
      <c r="J42" s="182">
        <f>'実質公債費比率（分子）の構造'!M$52</f>
        <v>234</v>
      </c>
      <c r="K42" s="182"/>
      <c r="L42" s="182"/>
      <c r="M42" s="182">
        <f>'実質公債費比率（分子）の構造'!N$52</f>
        <v>219</v>
      </c>
      <c r="N42" s="182"/>
      <c r="O42" s="182"/>
      <c r="P42" s="182">
        <f>'実質公債費比率（分子）の構造'!O$52</f>
        <v>224</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t="str">
        <f>'実質公債費比率（分子）の構造'!K$49</f>
        <v>-</v>
      </c>
      <c r="C45" s="182"/>
      <c r="D45" s="182"/>
      <c r="E45" s="182">
        <f>'実質公債費比率（分子）の構造'!L$49</f>
        <v>1</v>
      </c>
      <c r="F45" s="182"/>
      <c r="G45" s="182"/>
      <c r="H45" s="182">
        <f>'実質公債費比率（分子）の構造'!M$49</f>
        <v>9</v>
      </c>
      <c r="I45" s="182"/>
      <c r="J45" s="182"/>
      <c r="K45" s="182">
        <f>'実質公債費比率（分子）の構造'!N$49</f>
        <v>12</v>
      </c>
      <c r="L45" s="182"/>
      <c r="M45" s="182"/>
      <c r="N45" s="182">
        <f>'実質公債費比率（分子）の構造'!O$49</f>
        <v>13</v>
      </c>
      <c r="O45" s="182"/>
      <c r="P45" s="182"/>
    </row>
    <row r="46" spans="1:16" x14ac:dyDescent="0.15">
      <c r="A46" s="182" t="s">
        <v>67</v>
      </c>
      <c r="B46" s="182">
        <f>'実質公債費比率（分子）の構造'!K$48</f>
        <v>24</v>
      </c>
      <c r="C46" s="182"/>
      <c r="D46" s="182"/>
      <c r="E46" s="182">
        <f>'実質公債費比率（分子）の構造'!L$48</f>
        <v>24</v>
      </c>
      <c r="F46" s="182"/>
      <c r="G46" s="182"/>
      <c r="H46" s="182">
        <f>'実質公債費比率（分子）の構造'!M$48</f>
        <v>13</v>
      </c>
      <c r="I46" s="182"/>
      <c r="J46" s="182"/>
      <c r="K46" s="182">
        <f>'実質公債費比率（分子）の構造'!N$48</f>
        <v>9</v>
      </c>
      <c r="L46" s="182"/>
      <c r="M46" s="182"/>
      <c r="N46" s="182">
        <f>'実質公債費比率（分子）の構造'!O$48</f>
        <v>10</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325</v>
      </c>
      <c r="C49" s="182"/>
      <c r="D49" s="182"/>
      <c r="E49" s="182">
        <f>'実質公債費比率（分子）の構造'!L$45</f>
        <v>277</v>
      </c>
      <c r="F49" s="182"/>
      <c r="G49" s="182"/>
      <c r="H49" s="182">
        <f>'実質公債費比率（分子）の構造'!M$45</f>
        <v>276</v>
      </c>
      <c r="I49" s="182"/>
      <c r="J49" s="182"/>
      <c r="K49" s="182">
        <f>'実質公債費比率（分子）の構造'!N$45</f>
        <v>252</v>
      </c>
      <c r="L49" s="182"/>
      <c r="M49" s="182"/>
      <c r="N49" s="182">
        <f>'実質公債費比率（分子）の構造'!O$45</f>
        <v>282</v>
      </c>
      <c r="O49" s="182"/>
      <c r="P49" s="182"/>
    </row>
    <row r="50" spans="1:16" x14ac:dyDescent="0.15">
      <c r="A50" s="182" t="s">
        <v>71</v>
      </c>
      <c r="B50" s="182" t="e">
        <f>NA()</f>
        <v>#N/A</v>
      </c>
      <c r="C50" s="182">
        <f>IF(ISNUMBER('実質公債費比率（分子）の構造'!K$53),'実質公債費比率（分子）の構造'!K$53,NA())</f>
        <v>69</v>
      </c>
      <c r="D50" s="182" t="e">
        <f>NA()</f>
        <v>#N/A</v>
      </c>
      <c r="E50" s="182" t="e">
        <f>NA()</f>
        <v>#N/A</v>
      </c>
      <c r="F50" s="182">
        <f>IF(ISNUMBER('実質公債費比率（分子）の構造'!L$53),'実質公債費比率（分子）の構造'!L$53,NA())</f>
        <v>55</v>
      </c>
      <c r="G50" s="182" t="e">
        <f>NA()</f>
        <v>#N/A</v>
      </c>
      <c r="H50" s="182" t="e">
        <f>NA()</f>
        <v>#N/A</v>
      </c>
      <c r="I50" s="182">
        <f>IF(ISNUMBER('実質公債費比率（分子）の構造'!M$53),'実質公債費比率（分子）の構造'!M$53,NA())</f>
        <v>64</v>
      </c>
      <c r="J50" s="182" t="e">
        <f>NA()</f>
        <v>#N/A</v>
      </c>
      <c r="K50" s="182" t="e">
        <f>NA()</f>
        <v>#N/A</v>
      </c>
      <c r="L50" s="182">
        <f>IF(ISNUMBER('実質公債費比率（分子）の構造'!N$53),'実質公債費比率（分子）の構造'!N$53,NA())</f>
        <v>54</v>
      </c>
      <c r="M50" s="182" t="e">
        <f>NA()</f>
        <v>#N/A</v>
      </c>
      <c r="N50" s="182" t="e">
        <f>NA()</f>
        <v>#N/A</v>
      </c>
      <c r="O50" s="182">
        <f>IF(ISNUMBER('実質公債費比率（分子）の構造'!O$53),'実質公債費比率（分子）の構造'!O$53,NA())</f>
        <v>81</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2062</v>
      </c>
      <c r="E56" s="181"/>
      <c r="F56" s="181"/>
      <c r="G56" s="181">
        <f>'将来負担比率（分子）の構造'!J$52</f>
        <v>2076</v>
      </c>
      <c r="H56" s="181"/>
      <c r="I56" s="181"/>
      <c r="J56" s="181">
        <f>'将来負担比率（分子）の構造'!K$52</f>
        <v>1972</v>
      </c>
      <c r="K56" s="181"/>
      <c r="L56" s="181"/>
      <c r="M56" s="181">
        <f>'将来負担比率（分子）の構造'!L$52</f>
        <v>1916</v>
      </c>
      <c r="N56" s="181"/>
      <c r="O56" s="181"/>
      <c r="P56" s="181">
        <f>'将来負担比率（分子）の構造'!M$52</f>
        <v>1767</v>
      </c>
    </row>
    <row r="57" spans="1:16" x14ac:dyDescent="0.15">
      <c r="A57" s="181" t="s">
        <v>42</v>
      </c>
      <c r="B57" s="181"/>
      <c r="C57" s="181"/>
      <c r="D57" s="181">
        <f>'将来負担比率（分子）の構造'!I$51</f>
        <v>30</v>
      </c>
      <c r="E57" s="181"/>
      <c r="F57" s="181"/>
      <c r="G57" s="181">
        <f>'将来負担比率（分子）の構造'!J$51</f>
        <v>28</v>
      </c>
      <c r="H57" s="181"/>
      <c r="I57" s="181"/>
      <c r="J57" s="181">
        <f>'将来負担比率（分子）の構造'!K$51</f>
        <v>22</v>
      </c>
      <c r="K57" s="181"/>
      <c r="L57" s="181"/>
      <c r="M57" s="181">
        <f>'将来負担比率（分子）の構造'!L$51</f>
        <v>13</v>
      </c>
      <c r="N57" s="181"/>
      <c r="O57" s="181"/>
      <c r="P57" s="181">
        <f>'将来負担比率（分子）の構造'!M$51</f>
        <v>6</v>
      </c>
    </row>
    <row r="58" spans="1:16" x14ac:dyDescent="0.15">
      <c r="A58" s="181" t="s">
        <v>41</v>
      </c>
      <c r="B58" s="181"/>
      <c r="C58" s="181"/>
      <c r="D58" s="181">
        <f>'将来負担比率（分子）の構造'!I$50</f>
        <v>837</v>
      </c>
      <c r="E58" s="181"/>
      <c r="F58" s="181"/>
      <c r="G58" s="181">
        <f>'将来負担比率（分子）の構造'!J$50</f>
        <v>837</v>
      </c>
      <c r="H58" s="181"/>
      <c r="I58" s="181"/>
      <c r="J58" s="181">
        <f>'将来負担比率（分子）の構造'!K$50</f>
        <v>1037</v>
      </c>
      <c r="K58" s="181"/>
      <c r="L58" s="181"/>
      <c r="M58" s="181">
        <f>'将来負担比率（分子）の構造'!L$50</f>
        <v>917</v>
      </c>
      <c r="N58" s="181"/>
      <c r="O58" s="181"/>
      <c r="P58" s="181">
        <f>'将来負担比率（分子）の構造'!M$50</f>
        <v>887</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313</v>
      </c>
      <c r="C62" s="181"/>
      <c r="D62" s="181"/>
      <c r="E62" s="181">
        <f>'将来負担比率（分子）の構造'!J$45</f>
        <v>283</v>
      </c>
      <c r="F62" s="181"/>
      <c r="G62" s="181"/>
      <c r="H62" s="181">
        <f>'将来負担比率（分子）の構造'!K$45</f>
        <v>280</v>
      </c>
      <c r="I62" s="181"/>
      <c r="J62" s="181"/>
      <c r="K62" s="181">
        <f>'将来負担比率（分子）の構造'!L$45</f>
        <v>284</v>
      </c>
      <c r="L62" s="181"/>
      <c r="M62" s="181"/>
      <c r="N62" s="181">
        <f>'将来負担比率（分子）の構造'!M$45</f>
        <v>212</v>
      </c>
      <c r="O62" s="181"/>
      <c r="P62" s="181"/>
    </row>
    <row r="63" spans="1:16" x14ac:dyDescent="0.15">
      <c r="A63" s="181" t="s">
        <v>34</v>
      </c>
      <c r="B63" s="181">
        <f>'将来負担比率（分子）の構造'!I$44</f>
        <v>120</v>
      </c>
      <c r="C63" s="181"/>
      <c r="D63" s="181"/>
      <c r="E63" s="181">
        <f>'将来負担比率（分子）の構造'!J$44</f>
        <v>213</v>
      </c>
      <c r="F63" s="181"/>
      <c r="G63" s="181"/>
      <c r="H63" s="181">
        <f>'将来負担比率（分子）の構造'!K$44</f>
        <v>225</v>
      </c>
      <c r="I63" s="181"/>
      <c r="J63" s="181"/>
      <c r="K63" s="181">
        <f>'将来負担比率（分子）の構造'!L$44</f>
        <v>211</v>
      </c>
      <c r="L63" s="181"/>
      <c r="M63" s="181"/>
      <c r="N63" s="181">
        <f>'将来負担比率（分子）の構造'!M$44</f>
        <v>164</v>
      </c>
      <c r="O63" s="181"/>
      <c r="P63" s="181"/>
    </row>
    <row r="64" spans="1:16" x14ac:dyDescent="0.15">
      <c r="A64" s="181" t="s">
        <v>33</v>
      </c>
      <c r="B64" s="181">
        <f>'将来負担比率（分子）の構造'!I$43</f>
        <v>149</v>
      </c>
      <c r="C64" s="181"/>
      <c r="D64" s="181"/>
      <c r="E64" s="181">
        <f>'将来負担比率（分子）の構造'!J$43</f>
        <v>125</v>
      </c>
      <c r="F64" s="181"/>
      <c r="G64" s="181"/>
      <c r="H64" s="181">
        <f>'将来負担比率（分子）の構造'!K$43</f>
        <v>144</v>
      </c>
      <c r="I64" s="181"/>
      <c r="J64" s="181"/>
      <c r="K64" s="181">
        <f>'将来負担比率（分子）の構造'!L$43</f>
        <v>146</v>
      </c>
      <c r="L64" s="181"/>
      <c r="M64" s="181"/>
      <c r="N64" s="181">
        <f>'将来負担比率（分子）の構造'!M$43</f>
        <v>158</v>
      </c>
      <c r="O64" s="181"/>
      <c r="P64" s="181"/>
    </row>
    <row r="65" spans="1:16" x14ac:dyDescent="0.15">
      <c r="A65" s="181" t="s">
        <v>32</v>
      </c>
      <c r="B65" s="181">
        <f>'将来負担比率（分子）の構造'!I$42</f>
        <v>48</v>
      </c>
      <c r="C65" s="181"/>
      <c r="D65" s="181"/>
      <c r="E65" s="181">
        <f>'将来負担比率（分子）の構造'!J$42</f>
        <v>28</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2529</v>
      </c>
      <c r="C66" s="181"/>
      <c r="D66" s="181"/>
      <c r="E66" s="181">
        <f>'将来負担比率（分子）の構造'!J$41</f>
        <v>2465</v>
      </c>
      <c r="F66" s="181"/>
      <c r="G66" s="181"/>
      <c r="H66" s="181">
        <f>'将来負担比率（分子）の構造'!K$41</f>
        <v>2368</v>
      </c>
      <c r="I66" s="181"/>
      <c r="J66" s="181"/>
      <c r="K66" s="181">
        <f>'将来負担比率（分子）の構造'!L$41</f>
        <v>2317</v>
      </c>
      <c r="L66" s="181"/>
      <c r="M66" s="181"/>
      <c r="N66" s="181">
        <f>'将来負担比率（分子）の構造'!M$41</f>
        <v>2193</v>
      </c>
      <c r="O66" s="181"/>
      <c r="P66" s="181"/>
    </row>
    <row r="67" spans="1:16" x14ac:dyDescent="0.15">
      <c r="A67" s="181" t="s">
        <v>75</v>
      </c>
      <c r="B67" s="181" t="e">
        <f>NA()</f>
        <v>#N/A</v>
      </c>
      <c r="C67" s="181">
        <f>IF(ISNUMBER('将来負担比率（分子）の構造'!I$53), IF('将来負担比率（分子）の構造'!I$53 &lt; 0, 0, '将来負担比率（分子）の構造'!I$53), NA())</f>
        <v>230</v>
      </c>
      <c r="D67" s="181" t="e">
        <f>NA()</f>
        <v>#N/A</v>
      </c>
      <c r="E67" s="181" t="e">
        <f>NA()</f>
        <v>#N/A</v>
      </c>
      <c r="F67" s="181">
        <f>IF(ISNUMBER('将来負担比率（分子）の構造'!J$53), IF('将来負担比率（分子）の構造'!J$53 &lt; 0, 0, '将来負担比率（分子）の構造'!J$53), NA())</f>
        <v>173</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111</v>
      </c>
      <c r="M67" s="181" t="e">
        <f>NA()</f>
        <v>#N/A</v>
      </c>
      <c r="N67" s="181" t="e">
        <f>NA()</f>
        <v>#N/A</v>
      </c>
      <c r="O67" s="181">
        <f>IF(ISNUMBER('将来負担比率（分子）の構造'!M$53), IF('将来負担比率（分子）の構造'!M$53 &lt; 0, 0, '将来負担比率（分子）の構造'!M$53), NA())</f>
        <v>67</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872</v>
      </c>
      <c r="C72" s="185">
        <f>基金残高に係る経年分析!G55</f>
        <v>752</v>
      </c>
      <c r="D72" s="185">
        <f>基金残高に係る経年分析!H55</f>
        <v>722</v>
      </c>
    </row>
    <row r="73" spans="1:16" x14ac:dyDescent="0.15">
      <c r="A73" s="184" t="s">
        <v>78</v>
      </c>
      <c r="B73" s="185">
        <f>基金残高に係る経年分析!F56</f>
        <v>165</v>
      </c>
      <c r="C73" s="185">
        <f>基金残高に係る経年分析!G56</f>
        <v>165</v>
      </c>
      <c r="D73" s="185">
        <f>基金残高に係る経年分析!H56</f>
        <v>165</v>
      </c>
    </row>
    <row r="74" spans="1:16" x14ac:dyDescent="0.15">
      <c r="A74" s="184" t="s">
        <v>79</v>
      </c>
      <c r="B74" s="185">
        <f>基金残高に係る経年分析!F57</f>
        <v>108</v>
      </c>
      <c r="C74" s="185">
        <f>基金残高に係る経年分析!G57</f>
        <v>110</v>
      </c>
      <c r="D74" s="185">
        <f>基金残高に係る経年分析!H57</f>
        <v>122</v>
      </c>
    </row>
  </sheetData>
  <sheetProtection algorithmName="SHA-512" hashValue="xOeD+YDSEffRXBloiYwjUjs7eMXAc0UPWixT6a9RKQ/17olmEV/RfDnOcKpgQ1SYQCURCmS3Sqfm56tMLfNYiA==" saltValue="ueeiqmEiOfIOMXRgiMenq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2021-10-13T04:01:39Z</cp:lastPrinted>
  <dcterms:created xsi:type="dcterms:W3CDTF">2021-02-05T03:39:15Z</dcterms:created>
  <dcterms:modified xsi:type="dcterms:W3CDTF">2021-10-13T04:07:49Z</dcterms:modified>
  <cp:category/>
</cp:coreProperties>
</file>