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<sst xmlns="http://schemas.openxmlformats.org/spreadsheetml/2006/main" count="1116" uniqueCount="604">
  <si>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</si>
  <si>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</si>
  <si>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</si>
  <si>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</si>
  <si>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</si>
  <si>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</si>
  <si>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</si>
  <si>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</si>
  <si>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</si>
  <si>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</si>
  <si>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</si>
  <si>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</si>
  <si>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</si>
  <si>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</si>
  <si>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</si>
  <si>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</si>
  <si>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</si>
  <si>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</si>
  <si>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</si>
  <si>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</si>
  <si>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</si>
  <si>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</si>
  <si>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</si>
  <si>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</si>
  <si>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</si>
  <si>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</si>
  <si>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</si>
  <si>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</si>
  <si>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</si>
  <si>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</si>
  <si>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</si>
  <si>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</si>
  <si>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</si>
  <si>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</si>
  <si>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</si>
  <si>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</si>
  <si>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</si>
  <si>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</si>
  <si>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</si>
  <si>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</si>
  <si>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</si>
  <si>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</si>
  <si>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</si>
  <si>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</si>
  <si>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</si>
  <si>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</si>
  <si>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</si>
  <si>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</si>
  <si>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</si>
  <si>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</si>
  <si>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</si>
  <si>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</si>
  <si>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</si>
  <si>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</si>
  <si>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</si>
  <si>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</si>
  <si>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</si>
  <si>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</si>
  <si>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</si>
  <si>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</si>
  <si>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</si>
  <si>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</si>
  <si>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</si>
  <si>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</si>
  <si>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</si>
  <si>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</si>
  <si>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</si>
  <si>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</si>
  <si>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</si>
  <si>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</si>
  <si>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</si>
  <si>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</si>
  <si>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</si>
  <si>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</si>
  <si>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</si>
  <si>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</si>
  <si>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</si>
  <si>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</si>
  <si>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</si>
  <si>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</si>
  <si>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</si>
  <si>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</si>
  <si>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</si>
  <si>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</si>
  <si>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</si>
  <si>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</si>
  <si>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</si>
  <si>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</si>
  <si>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</si>
  <si>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</si>
  <si>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</si>
  <si>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</si>
  <si>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</si>
  <si>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</si>
  <si>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</si>
  <si>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</si>
  <si>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</si>
  <si>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</si>
  <si>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</si>
  <si>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</si>
  <si>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</si>
  <si>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</si>
  <si>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</si>
  <si>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</si>
  <si>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</si>
  <si>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</si>
  <si>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</si>
  <si>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</si>
  <si>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</si>
  <si>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</si>
  <si>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</si>
  <si>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</si>
  <si>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</si>
  <si>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</si>
  <si>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</si>
  <si>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</si>
  <si>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</si>
  <si>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</si>
  <si>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</si>
  <si>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</si>
  <si>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</si>
  <si>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</si>
  <si>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</si>
  <si>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</si>
  <si>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</si>
  <si>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</si>
  <si>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</si>
  <si>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</si>
  <si>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</si>
  <si>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</si>
  <si>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</si>
  <si>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</si>
  <si>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</si>
  <si>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</si>
  <si>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</si>
  <si>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</si>
  <si>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</si>
  <si>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</si>
  <si>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</si>
  <si>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</si>
  <si>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</si>
  <si>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</si>
  <si>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</si>
  <si>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</si>
  <si>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</si>
  <si>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</si>
  <si>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</si>
  <si>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</si>
  <si>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</si>
  <si>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</si>
  <si>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</si>
  <si>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</si>
  <si>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</si>
  <si>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</si>
  <si>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</si>
  <si>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</si>
  <si>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</si>
  <si>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</si>
  <si>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</si>
  <si>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</si>
  <si>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</si>
  <si>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</si>
  <si>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</si>
  <si>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</si>
  <si>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</si>
  <si>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</si>
  <si>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</si>
  <si>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</si>
  <si>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</si>
  <si>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</si>
  <si>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</si>
  <si>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</si>
  <si>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</si>
  <si>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</si>
  <si>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</si>
  <si>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</si>
  <si>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</si>
  <si>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</si>
  <si>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</si>
  <si>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</si>
  <si>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</si>
  <si>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</si>
  <si>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</si>
  <si>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</si>
  <si>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</si>
  <si>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</si>
  <si>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</si>
  <si>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</si>
  <si>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</si>
  <si>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</si>
  <si>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</si>
  <si>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</si>
  <si>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</si>
  <si>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</si>
  <si>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</si>
  <si>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</si>
  <si>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</si>
  <si>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</si>
  <si>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</si>
  <si>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</si>
  <si>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</si>
  <si>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</si>
  <si>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</si>
  <si>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</si>
  <si>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</si>
  <si>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</si>
  <si>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</si>
  <si>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</si>
  <si>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</si>
  <si>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</si>
  <si>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</si>
  <si>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</si>
  <si>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</si>
  <si>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</si>
  <si>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奈良県天川村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</si>
  <si>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</si>
  <si>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</si>
  <si>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</si>
  <si>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</si>
  <si>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</si>
  <si>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</si>
  <si>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</si>
  <si>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</si>
  <si>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</si>
  <si>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</si>
  <si>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</si>
  <si>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</si>
  <si>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</si>
  <si>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</si>
  <si>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</si>
  <si>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</si>
  <si>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</si>
  <si>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</si>
  <si>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</si>
  <si>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</si>
  <si>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</si>
  <si>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</si>
  <si>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</si>
  <si>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</si>
  <si>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</si>
  <si>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</si>
  <si>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</si>
  <si>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</si>
  <si>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</si>
  <si>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</si>
  <si>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</si>
  <si>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</si>
  <si>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</si>
  <si>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</si>
  <si>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</si>
  <si>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</si>
  <si>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</si>
  <si>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</si>
  <si>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</si>
  <si>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</si>
  <si>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</si>
  <si>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</si>
  <si>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</si>
  <si>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</si>
  <si>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</si>
  <si>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</si>
  <si>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</si>
  <si>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</si>
  <si>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</si>
  <si>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</si>
  <si>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</si>
  <si>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</si>
  <si>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</si>
  <si>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</si>
  <si>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</si>
  <si>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</si>
  <si>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</si>
  <si>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</si>
  <si>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</si>
  <si>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</si>
  <si>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</si>
  <si>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</si>
  <si>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</si>
  <si>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</si>
  <si>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</si>
  <si>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</si>
  <si>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</si>
  <si>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</si>
  <si>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</si>
  <si>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</si>
  <si>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</si>
  <si>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</si>
  <si>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</si>
  <si>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</si>
  <si>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</si>
  <si>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</si>
  <si>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</si>
  <si>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</si>
  <si>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</si>
  <si>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</si>
  <si>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</si>
  <si>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</si>
  <si>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</si>
  <si>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</si>
  <si>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</si>
  <si>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</si>
  <si>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</si>
  <si>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</si>
  <si>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</si>
  <si>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</si>
  <si>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</si>
  <si>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</si>
  <si>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</si>
  <si>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</si>
  <si>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</si>
  <si>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</si>
  <si>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</si>
  <si>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</si>
  <si>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</si>
  <si>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</si>
  <si>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</si>
  <si>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</si>
  <si>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</si>
  <si>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</si>
  <si>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</si>
  <si>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</si>
  <si>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</si>
  <si>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</si>
  <si>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</si>
  <si>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</si>
  <si>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</si>
  <si>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</si>
  <si>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</si>
  <si>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</si>
  <si>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</si>
  <si>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</si>
  <si>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</si>
  <si>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</si>
  <si>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</si>
  <si>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</si>
  <si>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</si>
  <si>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</si>
  <si>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</si>
  <si>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</si>
  <si>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</si>
  <si>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</si>
  <si>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</si>
  <si>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</si>
  <si>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</si>
  <si>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</si>
  <si>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</si>
  <si>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</si>
  <si>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</si>
  <si>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</si>
  <si>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</si>
  <si>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</si>
  <si>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</si>
  <si>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</si>
  <si>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</si>
  <si>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</si>
  <si>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</si>
  <si>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</si>
  <si>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</si>
  <si>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</si>
  <si>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</si>
  <si>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</si>
  <si>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</si>
  <si>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</si>
  <si>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奈良県天川村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</si>
  <si>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</si>
  <si>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</si>
  <si>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</si>
  <si>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</si>
  <si>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</si>
  <si>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</si>
  <si>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</si>
  <si>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</si>
  <si>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</si>
  <si>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</si>
  <si>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</si>
  <si>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</si>
  <si>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</si>
  <si>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</si>
  <si>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</si>
  <si>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</si>
  <si>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</si>
  <si>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</si>
  <si>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</si>
  <si>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</si>
  <si>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</si>
  <si>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</si>
  <si>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</si>
  <si>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</si>
  <si>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</si>
  <si>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</si>
  <si>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</si>
  <si>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</si>
  <si>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</si>
  <si>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</si>
  <si>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</si>
  <si>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</si>
  <si>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</si>
  <si>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</si>
  <si>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</si>
  <si>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</si>
  <si>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</si>
  <si>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</si>
  <si>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</si>
  <si>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</si>
  <si>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</si>
  <si>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</si>
  <si>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</si>
  <si>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</si>
  <si>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</si>
  <si>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</si>
  <si>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</si>
  <si>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</si>
  <si>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</si>
  <si>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</si>
  <si>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</si>
  <si>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</si>
  <si>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</si>
  <si>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</si>
  <si>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</si>
  <si>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</si>
  <si>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</si>
  <si>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</si>
  <si>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</si>
  <si>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</si>
  <si>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</si>
  <si>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</si>
  <si>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</si>
  <si>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</si>
  <si>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</si>
  <si>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</si>
  <si>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</si>
  <si>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</si>
  <si>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</si>
  <si>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</si>
  <si>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</si>
  <si>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</si>
  <si>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</si>
  <si>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</si>
  <si>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</si>
  <si>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</si>
  <si>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</si>
  <si>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</si>
  <si>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</si>
  <si>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</si>
  <si>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</si>
  <si>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</si>
  <si>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</si>
  <si>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</si>
  <si>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</si>
  <si>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</si>
  <si>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</si>
  <si>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</si>
  <si>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</si>
  <si>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</si>
  <si>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</si>
  <si>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</si>
  <si>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</si>
  <si>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</si>
  <si>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</si>
  <si>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</si>
  <si>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</si>
  <si>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</si>
  <si>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</si>
  <si>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</si>
  <si>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</si>
  <si>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</si>
  <si>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</si>
  <si>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</si>
  <si>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</si>
  <si>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</si>
  <si>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</si>
  <si>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</si>
  <si>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</si>
  <si>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</si>
  <si>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</si>
  <si>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</si>
  <si>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</si>
  <si>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</si>
  <si>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</si>
  <si>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</si>
  <si>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</si>
  <si>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</si>
  <si>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</si>
  <si>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</si>
  <si>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</si>
  <si>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</si>
  <si>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</si>
  <si>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</si>
  <si>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</si>
  <si>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</si>
  <si>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</si>
  <si>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</si>
  <si>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</si>
  <si>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</si>
  <si>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</si>
  <si>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</si>
  <si>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</si>
  <si>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</si>
  <si>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</si>
  <si>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</si>
  <si>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</si>
  <si>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</si>
  <si>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</si>
  <si>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</si>
  <si>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</si>
  <si>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</si>
  <si>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</si>
  <si>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</si>
  <si>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</si>
  <si>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</si>
  <si>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</si>
  <si>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</si>
  <si>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</si>
  <si>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</si>
  <si>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</si>
  <si>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</si>
  <si>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</si>
  <si>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</si>
  <si>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</si>
  <si>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</si>
  <si>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</si>
  <si>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</si>
  <si>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</si>
  <si>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</si>
  <si>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</si>
  <si>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</si>
  <si>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</si>
  <si>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</si>
  <si>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</si>
  <si>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</si>
  <si>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</si>
  <si>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</si>
  <si>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</si>
  <si>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</si>
  <si>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</si>
  <si>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</si>
  <si>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</si>
  <si>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</si>
  <si>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</si>
  <si>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</si>
  <si>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</si>
  <si>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</si>
  <si>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</si>
  <si>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</si>
  <si>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</si>
  <si>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</si>
  <si>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</si>
  <si>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</si>
  <si>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</si>
  <si>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</si>
  <si>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</si>
  <si>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</si>
  <si>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</si>
  <si>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</si>
  <si>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</si>
  <si>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</si>
  <si>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</si>
  <si>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</si>
  <si>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</si>
  <si>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</si>
  <si>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</si>
  <si>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</si>
  <si>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</si>
  <si>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</si>
  <si>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簡易水道事業特別会計</t>
  </si>
  <si>
    <t>国民健康保険事業勘定特別会計</t>
  </si>
  <si>
    <t>国民健康保険直診勘定特別会計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</si>
  <si>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</si>
  <si>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</si>
  <si>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</si>
  <si>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</si>
  <si>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</si>
  <si>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</si>
  <si>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</si>
  <si>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</si>
  <si>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</si>
  <si>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</si>
  <si>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奈良県市町村総合事務組合</t>
    <rPh sb="0" eb="3">
      <t>ナラケン</t>
    </rPh>
    <rPh sb="3" eb="6">
      <t>シチョウソン</t>
    </rPh>
    <rPh sb="6" eb="8">
      <t>ソウゴウ</t>
    </rPh>
    <rPh sb="8" eb="10">
      <t>ジム</t>
    </rPh>
    <rPh sb="10" eb="12">
      <t>クミアイ</t>
    </rPh>
    <phoneticPr fontId="11"/>
  </si>
  <si>
    <t>南和広域衛生組合</t>
    <rPh sb="0" eb="2">
      <t>ナンワ</t>
    </rPh>
    <rPh sb="2" eb="4">
      <t>コウイキ</t>
    </rPh>
    <rPh sb="4" eb="6">
      <t>エイセイ</t>
    </rPh>
    <rPh sb="6" eb="8">
      <t>クミアイ</t>
    </rPh>
    <phoneticPr fontId="11"/>
  </si>
  <si>
    <t>奈良広域水質検査センター組合</t>
    <rPh sb="0" eb="2">
      <t>ナラ</t>
    </rPh>
    <rPh sb="2" eb="4">
      <t>コウイキ</t>
    </rPh>
    <rPh sb="4" eb="6">
      <t>スイシツ</t>
    </rPh>
    <rPh sb="6" eb="8">
      <t>ケンサ</t>
    </rPh>
    <rPh sb="12" eb="14">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</si>
  <si>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</si>
  <si>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</si>
  <si>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さくら広域衛環境衛生組合</t>
    <rPh sb="3" eb="5">
      <t>コウイキ</t>
    </rPh>
    <rPh sb="5" eb="6">
      <t>マモル</t>
    </rPh>
    <rPh sb="6" eb="8">
      <t>カンキョウ</t>
    </rPh>
    <rPh sb="8" eb="10">
      <t>エイセイ</t>
    </rPh>
    <rPh sb="10" eb="12">
      <t>クミアイ</t>
    </rPh>
    <phoneticPr fontId="11"/>
  </si>
  <si>
    <t>南和広域医療企業団</t>
    <rPh sb="0" eb="2">
      <t>ナンワ</t>
    </rPh>
    <rPh sb="2" eb="4">
      <t>コウイキ</t>
    </rPh>
    <rPh sb="4" eb="6">
      <t>イリョウ</t>
    </rPh>
    <rPh sb="6" eb="8">
      <t>キギョウ</t>
    </rPh>
    <rPh sb="8" eb="9">
      <t>ダン</t>
    </rPh>
    <phoneticPr fontId="11"/>
  </si>
  <si>
    <t>ふるさと創生基金</t>
    <rPh sb="4" eb="6">
      <t>ソウセイ</t>
    </rPh>
    <rPh sb="6" eb="8">
      <t>キキン</t>
    </rPh>
    <phoneticPr fontId="18"/>
  </si>
  <si>
    <t>文教施設整備基金</t>
    <rPh sb="0" eb="2">
      <t>ブンキョウ</t>
    </rPh>
    <rPh sb="2" eb="4">
      <t>シセツ</t>
    </rPh>
    <rPh sb="4" eb="6">
      <t>セイビ</t>
    </rPh>
    <rPh sb="6" eb="8">
      <t>キキン</t>
    </rPh>
    <phoneticPr fontId="18"/>
  </si>
  <si>
    <t>職員退職手当基金</t>
    <rPh sb="0" eb="2">
      <t>ショクイン</t>
    </rPh>
    <rPh sb="2" eb="4">
      <t>タイショク</t>
    </rPh>
    <rPh sb="4" eb="6">
      <t>テアテ</t>
    </rPh>
    <rPh sb="6" eb="8">
      <t>キキン</t>
    </rPh>
    <phoneticPr fontId="18"/>
  </si>
  <si>
    <t>地域福祉基金</t>
    <rPh sb="0" eb="2">
      <t>チイキ</t>
    </rPh>
    <rPh sb="2" eb="4">
      <t>フクシ</t>
    </rPh>
    <rPh sb="4" eb="6">
      <t>キキン</t>
    </rPh>
    <phoneticPr fontId="18"/>
  </si>
  <si>
    <t>山癒の里基金</t>
    <rPh sb="0" eb="1">
      <t>ヤマ</t>
    </rPh>
    <rPh sb="1" eb="2">
      <t>ユ</t>
    </rPh>
    <rPh sb="3" eb="4">
      <t>サト</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</si>
  <si>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</si>
  <si>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</si>
  <si>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</si>
  <si>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</si>
  <si>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</si>
  <si>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</si>
  <si>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減少（改善）傾向にありH28-H29はともに0％以下である。これは、H24～H29にかけて財政調整期金積立金残高が増大したことと、地方債借入の際に過疎対策事業債など有利な地方債を選択することで一般財源による後年負担が減少したためである。一方で、有形固定資産減価償却率は、H28-H29にかけて60％台と高い水準であり、公有施設の経年劣化が進んでいる状況であり、今後、公共施設総合管理計画に基づき、施設の転用・集約化の検討も含め、長寿命化対策が必要である。</t>
    <rPh sb="0" eb="2">
      <t>ショウライ</t>
    </rPh>
    <rPh sb="2" eb="4">
      <t>フタン</t>
    </rPh>
    <rPh sb="4" eb="6">
      <t>ヒリツ</t>
    </rPh>
    <rPh sb="8" eb="10">
      <t>キンネン</t>
    </rPh>
    <rPh sb="10" eb="12">
      <t>ゲンショウ</t>
    </rPh>
    <rPh sb="13" eb="15">
      <t>カイゼン</t>
    </rPh>
    <rPh sb="16" eb="18">
      <t>ケイコウ</t>
    </rPh>
    <rPh sb="34" eb="36">
      <t>イカ</t>
    </rPh>
    <rPh sb="55" eb="57">
      <t>ザイセイ</t>
    </rPh>
    <rPh sb="57" eb="60">
      <t>チョウセイキ</t>
    </rPh>
    <rPh sb="60" eb="61">
      <t>キン</t>
    </rPh>
    <rPh sb="61" eb="64">
      <t>ツミタテキン</t>
    </rPh>
    <rPh sb="64" eb="66">
      <t>ザンダカ</t>
    </rPh>
    <rPh sb="67" eb="69">
      <t>ゾウダイ</t>
    </rPh>
    <rPh sb="75" eb="78">
      <t>チホウサイ</t>
    </rPh>
    <rPh sb="78" eb="80">
      <t>カリイレ</t>
    </rPh>
    <rPh sb="81" eb="82">
      <t>サイ</t>
    </rPh>
    <rPh sb="83" eb="85">
      <t>カソ</t>
    </rPh>
    <rPh sb="85" eb="87">
      <t>タイサク</t>
    </rPh>
    <rPh sb="87" eb="90">
      <t>ジギョウサイ</t>
    </rPh>
    <rPh sb="92" eb="94">
      <t>ユウリ</t>
    </rPh>
    <rPh sb="95" eb="98">
      <t>チホウサイ</t>
    </rPh>
    <rPh sb="99" eb="101">
      <t>センタク</t>
    </rPh>
    <rPh sb="106" eb="108">
      <t>イッパン</t>
    </rPh>
    <rPh sb="108" eb="110">
      <t>ザイゲン</t>
    </rPh>
    <rPh sb="113" eb="115">
      <t>コウネン</t>
    </rPh>
    <rPh sb="115" eb="117">
      <t>フタン</t>
    </rPh>
    <rPh sb="118" eb="120">
      <t>ゲンショウ</t>
    </rPh>
    <rPh sb="128" eb="130">
      <t>イッポウ</t>
    </rPh>
    <rPh sb="132" eb="134">
      <t>ユウケイ</t>
    </rPh>
    <rPh sb="134" eb="138">
      <t>コテイシサン</t>
    </rPh>
    <rPh sb="138" eb="140">
      <t>ゲンカ</t>
    </rPh>
    <rPh sb="140" eb="143">
      <t>ショウキャクリツ</t>
    </rPh>
    <rPh sb="159" eb="160">
      <t>ダイ</t>
    </rPh>
    <rPh sb="161" eb="162">
      <t>タカ</t>
    </rPh>
    <rPh sb="163" eb="165">
      <t>スイジュン</t>
    </rPh>
    <rPh sb="169" eb="171">
      <t>コウユウ</t>
    </rPh>
    <rPh sb="171" eb="173">
      <t>シセツ</t>
    </rPh>
    <rPh sb="174" eb="176">
      <t>ケイネン</t>
    </rPh>
    <rPh sb="176" eb="178">
      <t>レッカ</t>
    </rPh>
    <rPh sb="179" eb="180">
      <t>スス</t>
    </rPh>
    <rPh sb="184" eb="186">
      <t>ジョウキョウ</t>
    </rPh>
    <rPh sb="190" eb="192">
      <t>コンゴ</t>
    </rPh>
    <rPh sb="193" eb="195">
      <t>コウキョウ</t>
    </rPh>
    <rPh sb="195" eb="197">
      <t>シセツ</t>
    </rPh>
    <rPh sb="197" eb="199">
      <t>ソウゴウ</t>
    </rPh>
    <rPh sb="199" eb="201">
      <t>カンリ</t>
    </rPh>
    <rPh sb="201" eb="203">
      <t>ケイカク</t>
    </rPh>
    <rPh sb="204" eb="205">
      <t>モト</t>
    </rPh>
    <rPh sb="208" eb="210">
      <t>シセツ</t>
    </rPh>
    <rPh sb="211" eb="213">
      <t>テンヨウ</t>
    </rPh>
    <rPh sb="214" eb="217">
      <t>シュウヤクカ</t>
    </rPh>
    <rPh sb="218" eb="220">
      <t>ケントウ</t>
    </rPh>
    <rPh sb="221" eb="222">
      <t>フク</t>
    </rPh>
    <rPh sb="224" eb="227">
      <t>チョウジュミョウ</t>
    </rPh>
    <rPh sb="227" eb="228">
      <t>カ</t>
    </rPh>
    <rPh sb="228" eb="230">
      <t>タイサク</t>
    </rPh>
    <rPh sb="231" eb="23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</si>
  <si>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</si>
  <si>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</si>
  <si>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</si>
  <si>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</si>
  <si>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</si>
  <si>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</si>
  <si>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減少（改善）傾向にありH28-H29はともに0％以下である。これは、H24～H29にかけて財政調整期金積立金残高が増大したことと、地方債借入の際に過疎対策事業債など有利な地方債を選択することで一般財源による後年負担が減少したためである。一方で、実質公債費比率は、H26～H29にかけて1.3％悪化しており、これは、H25～H29にかけて実施した南奈良総合医療センター整備事業（一部事務組合への負担金）、庁舎耐震事業、火葬場整備事業などの大規模事業の財源として多額の地方債（主に過疎対策事業債）を発行したことが要因であり、標準財政規模も縮小傾向にあることから、今後2～3年はさらに比率は上昇すると見込まれる。計画的な事業実施により将来にわたり健全な財政運営が必要である。</t>
    <rPh sb="128" eb="130">
      <t>イッポウ</t>
    </rPh>
    <rPh sb="132" eb="134">
      <t>ジッシツ</t>
    </rPh>
    <rPh sb="134" eb="137">
      <t>コウサイヒ</t>
    </rPh>
    <rPh sb="137" eb="139">
      <t>ヒリツ</t>
    </rPh>
    <rPh sb="156" eb="158">
      <t>アッカ</t>
    </rPh>
    <rPh sb="178" eb="180">
      <t>ジッシ</t>
    </rPh>
    <rPh sb="182" eb="183">
      <t>ミナミ</t>
    </rPh>
    <rPh sb="183" eb="185">
      <t>ナラ</t>
    </rPh>
    <rPh sb="185" eb="187">
      <t>ソウゴウ</t>
    </rPh>
    <rPh sb="187" eb="189">
      <t>イリョウ</t>
    </rPh>
    <rPh sb="193" eb="195">
      <t>セイビ</t>
    </rPh>
    <rPh sb="195" eb="197">
      <t>ジギョウ</t>
    </rPh>
    <rPh sb="198" eb="200">
      <t>イチブ</t>
    </rPh>
    <rPh sb="200" eb="202">
      <t>ジム</t>
    </rPh>
    <rPh sb="202" eb="204">
      <t>クミアイ</t>
    </rPh>
    <rPh sb="206" eb="209">
      <t>フタンキン</t>
    </rPh>
    <rPh sb="211" eb="213">
      <t>チョウシャ</t>
    </rPh>
    <rPh sb="213" eb="215">
      <t>タイシン</t>
    </rPh>
    <rPh sb="215" eb="217">
      <t>ジギョウ</t>
    </rPh>
    <rPh sb="218" eb="221">
      <t>カソウジョウ</t>
    </rPh>
    <rPh sb="221" eb="223">
      <t>セイビ</t>
    </rPh>
    <rPh sb="223" eb="225">
      <t>ジギョウ</t>
    </rPh>
    <rPh sb="228" eb="231">
      <t>ダイキボ</t>
    </rPh>
    <rPh sb="231" eb="233">
      <t>ジギョウ</t>
    </rPh>
    <rPh sb="234" eb="236">
      <t>ザイゲン</t>
    </rPh>
    <rPh sb="239" eb="241">
      <t>タガク</t>
    </rPh>
    <rPh sb="242" eb="245">
      <t>チホウサイ</t>
    </rPh>
    <rPh sb="246" eb="247">
      <t>オモ</t>
    </rPh>
    <rPh sb="248" eb="250">
      <t>カソ</t>
    </rPh>
    <rPh sb="250" eb="252">
      <t>タイサク</t>
    </rPh>
    <rPh sb="252" eb="255">
      <t>ジギョウサイ</t>
    </rPh>
    <rPh sb="257" eb="259">
      <t>ハッコウ</t>
    </rPh>
    <rPh sb="264" eb="266">
      <t>ヨウイン</t>
    </rPh>
    <rPh sb="270" eb="272">
      <t>ヒョウジュン</t>
    </rPh>
    <rPh sb="272" eb="274">
      <t>ザイセイ</t>
    </rPh>
    <rPh sb="274" eb="276">
      <t>キボ</t>
    </rPh>
    <rPh sb="277" eb="279">
      <t>シュクショウ</t>
    </rPh>
    <rPh sb="279" eb="281">
      <t>ケイコウ</t>
    </rPh>
    <rPh sb="289" eb="291">
      <t>コンゴ</t>
    </rPh>
    <rPh sb="294" eb="295">
      <t>ネン</t>
    </rPh>
    <rPh sb="299" eb="301">
      <t>ヒリツ</t>
    </rPh>
    <rPh sb="302" eb="304">
      <t>ジョウショウ</t>
    </rPh>
    <rPh sb="307" eb="309">
      <t>ミコ</t>
    </rPh>
    <rPh sb="313" eb="315">
      <t>ケイカク</t>
    </rPh>
    <rPh sb="315" eb="316">
      <t>テキ</t>
    </rPh>
    <rPh sb="317" eb="319">
      <t>ジギョウ</t>
    </rPh>
    <rPh sb="319" eb="321">
      <t>ジッシ</t>
    </rPh>
    <rPh sb="324" eb="326">
      <t>ショウライ</t>
    </rPh>
    <rPh sb="330" eb="332">
      <t>ケンゼン</t>
    </rPh>
    <rPh sb="333" eb="335">
      <t>ザイセイ</t>
    </rPh>
    <rPh sb="335" eb="337">
      <t>ウンエイ</t>
    </rPh>
    <rPh sb="338" eb="340">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</si>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</sst>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0D63-40D6-937B-A33D3B74D0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261552</c:v>
                </c:pt>
                <c:pt idx="1">
                  <c:v>226551</c:v>
                </c:pt>
                <c:pt idx="2">
                  <c:v>618912</c:v>
                </c:pt>
                <c:pt idx="3">
                  <c:v>173370</c:v>
                </c:pt>
                <c:pt idx="4">
                  <c:v>190450</c:v>
                </c:pt>
              </c:numCache>
            </c:numRef>
          </c:val>
          <c:smooth val="0"/>
          <c:extLst xmlns:c16r2="http://schemas.microsoft.com/office/drawing/2015/06/chart">
            <c:ext xmlns:c16="http://schemas.microsoft.com/office/drawing/2014/chart" uri="{C3380CC4-5D6E-409C-BE32-E72D297353CC}">
              <c16:uniqueId val="{00000001-0D63-40D6-937B-A33D3B74D093}"/>
            </c:ext>
          </c:extLst>
        </c:ser>
        <c:dLbls>
          <c:showLegendKey val="0"/>
          <c:showVal val="0"/>
          <c:showCatName val="0"/>
          <c:showSerName val="0"/>
          <c:showPercent val="0"/>
          <c:showBubbleSize val="0"/>
        </c:dLbls>
        <c:marker val="1"/>
        <c:smooth val="0"/>
        <c:axId val="522230360"/>
        <c:axId val="522230752"/>
      </c:lineChart>
      <c:catAx>
        <c:axId val="522230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230752"/>
        <c:crosses val="autoZero"/>
        <c:auto val="1"/>
        <c:lblAlgn val="ctr"/>
        <c:lblOffset val="100"/>
        <c:tickLblSkip val="1"/>
        <c:tickMarkSkip val="1"/>
        <c:noMultiLvlLbl val="0"/>
      </c:catAx>
      <c:valAx>
        <c:axId val="5222307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230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24.07</c:v>
                </c:pt>
                <c:pt idx="1">
                  <c:v>22.33</c:v>
                </c:pt>
                <c:pt idx="2">
                  <c:v>17.14</c:v>
                </c:pt>
                <c:pt idx="3">
                  <c:v>14.16</c:v>
                </c:pt>
                <c:pt idx="4">
                  <c:v>16.95</c:v>
                </c:pt>
              </c:numCache>
            </c:numRef>
          </c:val>
          <c:extLst xmlns:c16r2="http://schemas.microsoft.com/office/drawing/2015/06/chart">
            <c:ext xmlns:c16="http://schemas.microsoft.com/office/drawing/2014/chart" uri="{C3380CC4-5D6E-409C-BE32-E72D297353CC}">
              <c16:uniqueId val="{00000000-079D-4FF6-B13A-F472BD92B4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57.97</c:v>
                </c:pt>
                <c:pt idx="1">
                  <c:v>68.95</c:v>
                </c:pt>
                <c:pt idx="2">
                  <c:v>83.56</c:v>
                </c:pt>
                <c:pt idx="3">
                  <c:v>100.64</c:v>
                </c:pt>
                <c:pt idx="4">
                  <c:v>111.11</c:v>
                </c:pt>
              </c:numCache>
            </c:numRef>
          </c:val>
          <c:extLst xmlns:c16r2="http://schemas.microsoft.com/office/drawing/2015/06/chart">
            <c:ext xmlns:c16="http://schemas.microsoft.com/office/drawing/2014/chart" uri="{C3380CC4-5D6E-409C-BE32-E72D297353CC}">
              <c16:uniqueId val="{00000001-079D-4FF6-B13A-F472BD92B417}"/>
            </c:ext>
          </c:extLst>
        </c:ser>
        <c:dLbls>
          <c:showLegendKey val="0"/>
          <c:showVal val="0"/>
          <c:showCatName val="0"/>
          <c:showSerName val="0"/>
          <c:showPercent val="0"/>
          <c:showBubbleSize val="0"/>
        </c:dLbls>
        <c:gapWidth val="250"/>
        <c:overlap val="100"/>
        <c:axId val="522223696"/>
        <c:axId val="52222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5.48</c:v>
                </c:pt>
                <c:pt idx="1">
                  <c:v>13.78</c:v>
                </c:pt>
                <c:pt idx="2">
                  <c:v>7.94</c:v>
                </c:pt>
                <c:pt idx="3">
                  <c:v>6.67</c:v>
                </c:pt>
                <c:pt idx="4">
                  <c:v>6.96</c:v>
                </c:pt>
              </c:numCache>
            </c:numRef>
          </c:val>
          <c:smooth val="0"/>
          <c:extLst xmlns:c16r2="http://schemas.microsoft.com/office/drawing/2015/06/chart">
            <c:ext xmlns:c16="http://schemas.microsoft.com/office/drawing/2014/chart" uri="{C3380CC4-5D6E-409C-BE32-E72D297353CC}">
              <c16:uniqueId val="{00000002-079D-4FF6-B13A-F472BD92B417}"/>
            </c:ext>
          </c:extLst>
        </c:ser>
        <c:dLbls>
          <c:showLegendKey val="0"/>
          <c:showVal val="0"/>
          <c:showCatName val="0"/>
          <c:showSerName val="0"/>
          <c:showPercent val="0"/>
          <c:showBubbleSize val="0"/>
        </c:dLbls>
        <c:marker val="1"/>
        <c:smooth val="0"/>
        <c:axId val="522223696"/>
        <c:axId val="522224480"/>
      </c:lineChart>
      <c:catAx>
        <c:axId val="52222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224480"/>
        <c:crosses val="autoZero"/>
        <c:auto val="1"/>
        <c:lblAlgn val="ctr"/>
        <c:lblOffset val="100"/>
        <c:tickLblSkip val="1"/>
        <c:tickMarkSkip val="1"/>
        <c:noMultiLvlLbl val="0"/>
      </c:catAx>
      <c:valAx>
        <c:axId val="52222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22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0.78</c:v>
                </c:pt>
                <c:pt idx="2">
                  <c:v>#N/A</c:v>
                </c:pt>
                <c:pt idx="3">
                  <c:v>0.46</c:v>
                </c:pt>
                <c:pt idx="4">
                  <c:v>#N/A</c:v>
                </c:pt>
                <c:pt idx="5">
                  <c:v>0.84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C36-468D-9128-3E64A0D6DB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C36-468D-9128-3E64A0D6DB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C36-468D-9128-3E64A0D6DB0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CC36-468D-9128-3E64A0D6DB0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0.15</c:v>
                </c:pt>
                <c:pt idx="4">
                  <c:v>#N/A</c:v>
                </c:pt>
                <c:pt idx="5">
                  <c:v>0.51</c:v>
                </c:pt>
                <c:pt idx="6">
                  <c:v>#N/A</c:v>
                </c:pt>
                <c:pt idx="7">
                  <c:v>0.24</c:v>
                </c:pt>
                <c:pt idx="8">
                  <c:v>#N/A</c:v>
                </c:pt>
                <c:pt idx="9">
                  <c:v>0.1</c:v>
                </c:pt>
              </c:numCache>
            </c:numRef>
          </c:val>
          <c:extLst xmlns:c16r2="http://schemas.microsoft.com/office/drawing/2015/06/chart">
            <c:ext xmlns:c16="http://schemas.microsoft.com/office/drawing/2014/chart" uri="{C3380CC4-5D6E-409C-BE32-E72D297353CC}">
              <c16:uniqueId val="{00000004-CC36-468D-9128-3E64A0D6DB0A}"/>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0.12</c:v>
                </c:pt>
                <c:pt idx="4">
                  <c:v>#N/A</c:v>
                </c:pt>
                <c:pt idx="5">
                  <c:v>0.11</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5-CC36-468D-9128-3E64A0D6DB0A}"/>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1.24</c:v>
                </c:pt>
                <c:pt idx="2">
                  <c:v>#N/A</c:v>
                </c:pt>
                <c:pt idx="3">
                  <c:v>1.97</c:v>
                </c:pt>
                <c:pt idx="4">
                  <c:v>#N/A</c:v>
                </c:pt>
                <c:pt idx="5">
                  <c:v>1.38</c:v>
                </c:pt>
                <c:pt idx="6">
                  <c:v>#N/A</c:v>
                </c:pt>
                <c:pt idx="7">
                  <c:v>1.9</c:v>
                </c:pt>
                <c:pt idx="8">
                  <c:v>#N/A</c:v>
                </c:pt>
                <c:pt idx="9">
                  <c:v>0.38</c:v>
                </c:pt>
              </c:numCache>
            </c:numRef>
          </c:val>
          <c:extLst xmlns:c16r2="http://schemas.microsoft.com/office/drawing/2015/06/chart">
            <c:ext xmlns:c16="http://schemas.microsoft.com/office/drawing/2014/chart" uri="{C3380CC4-5D6E-409C-BE32-E72D297353CC}">
              <c16:uniqueId val="{00000006-CC36-468D-9128-3E64A0D6DB0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0.91</c:v>
                </c:pt>
                <c:pt idx="8">
                  <c:v>#N/A</c:v>
                </c:pt>
                <c:pt idx="9">
                  <c:v>0.7</c:v>
                </c:pt>
              </c:numCache>
            </c:numRef>
          </c:val>
          <c:extLst xmlns:c16r2="http://schemas.microsoft.com/office/drawing/2015/06/chart">
            <c:ext xmlns:c16="http://schemas.microsoft.com/office/drawing/2014/chart" uri="{C3380CC4-5D6E-409C-BE32-E72D297353CC}">
              <c16:uniqueId val="{00000007-CC36-468D-9128-3E64A0D6DB0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0.79</c:v>
                </c:pt>
                <c:pt idx="2">
                  <c:v>#N/A</c:v>
                </c:pt>
                <c:pt idx="3">
                  <c:v>0.81</c:v>
                </c:pt>
                <c:pt idx="4">
                  <c:v>#N/A</c:v>
                </c:pt>
                <c:pt idx="5">
                  <c:v>1.62</c:v>
                </c:pt>
                <c:pt idx="6">
                  <c:v>#N/A</c:v>
                </c:pt>
                <c:pt idx="7">
                  <c:v>1.29</c:v>
                </c:pt>
                <c:pt idx="8">
                  <c:v>#N/A</c:v>
                </c:pt>
                <c:pt idx="9">
                  <c:v>1.71</c:v>
                </c:pt>
              </c:numCache>
            </c:numRef>
          </c:val>
          <c:extLst xmlns:c16r2="http://schemas.microsoft.com/office/drawing/2015/06/chart">
            <c:ext xmlns:c16="http://schemas.microsoft.com/office/drawing/2014/chart" uri="{C3380CC4-5D6E-409C-BE32-E72D297353CC}">
              <c16:uniqueId val="{00000008-CC36-468D-9128-3E64A0D6DB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24.07</c:v>
                </c:pt>
                <c:pt idx="2">
                  <c:v>#N/A</c:v>
                </c:pt>
                <c:pt idx="3">
                  <c:v>22.32</c:v>
                </c:pt>
                <c:pt idx="4">
                  <c:v>#N/A</c:v>
                </c:pt>
                <c:pt idx="5">
                  <c:v>17.14</c:v>
                </c:pt>
                <c:pt idx="6">
                  <c:v>#N/A</c:v>
                </c:pt>
                <c:pt idx="7">
                  <c:v>14.15</c:v>
                </c:pt>
                <c:pt idx="8">
                  <c:v>#N/A</c:v>
                </c:pt>
                <c:pt idx="9">
                  <c:v>16.97</c:v>
                </c:pt>
              </c:numCache>
            </c:numRef>
          </c:val>
          <c:extLst xmlns:c16r2="http://schemas.microsoft.com/office/drawing/2015/06/chart">
            <c:ext xmlns:c16="http://schemas.microsoft.com/office/drawing/2014/chart" uri="{C3380CC4-5D6E-409C-BE32-E72D297353CC}">
              <c16:uniqueId val="{00000009-CC36-468D-9128-3E64A0D6DB0A}"/>
            </c:ext>
          </c:extLst>
        </c:ser>
        <c:dLbls>
          <c:showLegendKey val="0"/>
          <c:showVal val="0"/>
          <c:showCatName val="0"/>
          <c:showSerName val="0"/>
          <c:showPercent val="0"/>
          <c:showBubbleSize val="0"/>
        </c:dLbls>
        <c:gapWidth val="150"/>
        <c:overlap val="100"/>
        <c:axId val="551272880"/>
        <c:axId val="551276408"/>
      </c:barChart>
      <c:catAx>
        <c:axId val="55127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276408"/>
        <c:crosses val="autoZero"/>
        <c:auto val="1"/>
        <c:lblAlgn val="ctr"/>
        <c:lblOffset val="100"/>
        <c:tickLblSkip val="1"/>
        <c:tickMarkSkip val="1"/>
        <c:noMultiLvlLbl val="0"/>
      </c:catAx>
      <c:valAx>
        <c:axId val="551276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7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c:v>
                </c:pt>
                <c:pt idx="5">
                  <c:v>251</c:v>
                </c:pt>
                <c:pt idx="8">
                  <c:v>259</c:v>
                </c:pt>
                <c:pt idx="11">
                  <c:v>270</c:v>
                </c:pt>
                <c:pt idx="14">
                  <c:v>253</c:v>
                </c:pt>
              </c:numCache>
            </c:numRef>
          </c:val>
          <c:extLst xmlns:c16r2="http://schemas.microsoft.com/office/drawing/2015/06/chart">
            <c:ext xmlns:c16="http://schemas.microsoft.com/office/drawing/2014/chart" uri="{C3380CC4-5D6E-409C-BE32-E72D297353CC}">
              <c16:uniqueId val="{00000000-5F3F-4784-BD9C-4CED6BA505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3F-4784-BD9C-4CED6BA505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F3F-4784-BD9C-4CED6BA505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13</c:v>
                </c:pt>
                <c:pt idx="9">
                  <c:v>28</c:v>
                </c:pt>
                <c:pt idx="12">
                  <c:v>33</c:v>
                </c:pt>
              </c:numCache>
            </c:numRef>
          </c:val>
          <c:extLst xmlns:c16r2="http://schemas.microsoft.com/office/drawing/2015/06/chart">
            <c:ext xmlns:c16="http://schemas.microsoft.com/office/drawing/2014/chart" uri="{C3380CC4-5D6E-409C-BE32-E72D297353CC}">
              <c16:uniqueId val="{00000003-5F3F-4784-BD9C-4CED6BA505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100</c:v>
                </c:pt>
                <c:pt idx="3">
                  <c:v>102</c:v>
                </c:pt>
                <c:pt idx="6">
                  <c:v>95</c:v>
                </c:pt>
                <c:pt idx="9">
                  <c:v>77</c:v>
                </c:pt>
                <c:pt idx="12">
                  <c:v>79</c:v>
                </c:pt>
              </c:numCache>
            </c:numRef>
          </c:val>
          <c:extLst xmlns:c16r2="http://schemas.microsoft.com/office/drawing/2015/06/chart">
            <c:ext xmlns:c16="http://schemas.microsoft.com/office/drawing/2014/chart" uri="{C3380CC4-5D6E-409C-BE32-E72D297353CC}">
              <c16:uniqueId val="{00000004-5F3F-4784-BD9C-4CED6BA505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3F-4784-BD9C-4CED6BA505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3F-4784-BD9C-4CED6BA505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c:v>
                </c:pt>
                <c:pt idx="3">
                  <c:v>276</c:v>
                </c:pt>
                <c:pt idx="6">
                  <c:v>275</c:v>
                </c:pt>
                <c:pt idx="9">
                  <c:v>282</c:v>
                </c:pt>
                <c:pt idx="12">
                  <c:v>256</c:v>
                </c:pt>
              </c:numCache>
            </c:numRef>
          </c:val>
          <c:extLst xmlns:c16r2="http://schemas.microsoft.com/office/drawing/2015/06/chart">
            <c:ext xmlns:c16="http://schemas.microsoft.com/office/drawing/2014/chart" uri="{C3380CC4-5D6E-409C-BE32-E72D297353CC}">
              <c16:uniqueId val="{00000007-5F3F-4784-BD9C-4CED6BA5050D}"/>
            </c:ext>
          </c:extLst>
        </c:ser>
        <c:dLbls>
          <c:showLegendKey val="0"/>
          <c:showVal val="0"/>
          <c:showCatName val="0"/>
          <c:showSerName val="0"/>
          <c:showPercent val="0"/>
          <c:showBubbleSize val="0"/>
        </c:dLbls>
        <c:gapWidth val="100"/>
        <c:overlap val="100"/>
        <c:axId val="551270920"/>
        <c:axId val="55127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111</c:v>
                </c:pt>
                <c:pt idx="2">
                  <c:v>#N/A</c:v>
                </c:pt>
                <c:pt idx="3">
                  <c:v>#N/A</c:v>
                </c:pt>
                <c:pt idx="4">
                  <c:v>136</c:v>
                </c:pt>
                <c:pt idx="5">
                  <c:v>#N/A</c:v>
                </c:pt>
                <c:pt idx="6">
                  <c:v>#N/A</c:v>
                </c:pt>
                <c:pt idx="7">
                  <c:v>124</c:v>
                </c:pt>
                <c:pt idx="8">
                  <c:v>#N/A</c:v>
                </c:pt>
                <c:pt idx="9">
                  <c:v>#N/A</c:v>
                </c:pt>
                <c:pt idx="10">
                  <c:v>117</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8-5F3F-4784-BD9C-4CED6BA5050D}"/>
            </c:ext>
          </c:extLst>
        </c:ser>
        <c:dLbls>
          <c:showLegendKey val="0"/>
          <c:showVal val="0"/>
          <c:showCatName val="0"/>
          <c:showSerName val="0"/>
          <c:showPercent val="0"/>
          <c:showBubbleSize val="0"/>
        </c:dLbls>
        <c:marker val="1"/>
        <c:smooth val="0"/>
        <c:axId val="551270920"/>
        <c:axId val="551275232"/>
      </c:lineChart>
      <c:catAx>
        <c:axId val="55127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275232"/>
        <c:crosses val="autoZero"/>
        <c:auto val="1"/>
        <c:lblAlgn val="ctr"/>
        <c:lblOffset val="100"/>
        <c:tickLblSkip val="1"/>
        <c:tickMarkSkip val="1"/>
        <c:noMultiLvlLbl val="0"/>
      </c:catAx>
      <c:valAx>
        <c:axId val="55127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7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2353</c:v>
                </c:pt>
                <c:pt idx="5">
                  <c:v>2456</c:v>
                </c:pt>
                <c:pt idx="8">
                  <c:v>2709</c:v>
                </c:pt>
                <c:pt idx="11">
                  <c:v>2541</c:v>
                </c:pt>
                <c:pt idx="14">
                  <c:v>2599</c:v>
                </c:pt>
              </c:numCache>
            </c:numRef>
          </c:val>
          <c:extLst xmlns:c16r2="http://schemas.microsoft.com/office/drawing/2015/06/chart">
            <c:ext xmlns:c16="http://schemas.microsoft.com/office/drawing/2014/chart" uri="{C3380CC4-5D6E-409C-BE32-E72D297353CC}">
              <c16:uniqueId val="{00000000-BE93-4801-A606-60EA4BC5B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0</c:v>
                </c:pt>
                <c:pt idx="8">
                  <c:v>56</c:v>
                </c:pt>
                <c:pt idx="11">
                  <c:v>56</c:v>
                </c:pt>
                <c:pt idx="14">
                  <c:v>65</c:v>
                </c:pt>
              </c:numCache>
            </c:numRef>
          </c:val>
          <c:extLst xmlns:c16r2="http://schemas.microsoft.com/office/drawing/2015/06/chart">
            <c:ext xmlns:c16="http://schemas.microsoft.com/office/drawing/2014/chart" uri="{C3380CC4-5D6E-409C-BE32-E72D297353CC}">
              <c16:uniqueId val="{00000001-BE93-4801-A606-60EA4BC5B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1326</c:v>
                </c:pt>
                <c:pt idx="5">
                  <c:v>1540</c:v>
                </c:pt>
                <c:pt idx="8">
                  <c:v>1783</c:v>
                </c:pt>
                <c:pt idx="11">
                  <c:v>1934</c:v>
                </c:pt>
                <c:pt idx="14">
                  <c:v>2003</c:v>
                </c:pt>
              </c:numCache>
            </c:numRef>
          </c:val>
          <c:extLst xmlns:c16r2="http://schemas.microsoft.com/office/drawing/2015/06/chart">
            <c:ext xmlns:c16="http://schemas.microsoft.com/office/drawing/2014/chart" uri="{C3380CC4-5D6E-409C-BE32-E72D297353CC}">
              <c16:uniqueId val="{00000002-BE93-4801-A606-60EA4BC5B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93-4801-A606-60EA4BC5B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93-4801-A606-60EA4BC5B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93-4801-A606-60EA4BC5B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512</c:v>
                </c:pt>
                <c:pt idx="3">
                  <c:v>462</c:v>
                </c:pt>
                <c:pt idx="6">
                  <c:v>439</c:v>
                </c:pt>
                <c:pt idx="9">
                  <c:v>442</c:v>
                </c:pt>
                <c:pt idx="12">
                  <c:v>398</c:v>
                </c:pt>
              </c:numCache>
            </c:numRef>
          </c:val>
          <c:extLst xmlns:c16r2="http://schemas.microsoft.com/office/drawing/2015/06/chart">
            <c:ext xmlns:c16="http://schemas.microsoft.com/office/drawing/2014/chart" uri="{C3380CC4-5D6E-409C-BE32-E72D297353CC}">
              <c16:uniqueId val="{00000006-BE93-4801-A606-60EA4BC5B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79</c:v>
                </c:pt>
                <c:pt idx="3">
                  <c:v>183</c:v>
                </c:pt>
                <c:pt idx="6">
                  <c:v>281</c:v>
                </c:pt>
                <c:pt idx="9">
                  <c:v>273</c:v>
                </c:pt>
                <c:pt idx="12">
                  <c:v>270</c:v>
                </c:pt>
              </c:numCache>
            </c:numRef>
          </c:val>
          <c:extLst xmlns:c16r2="http://schemas.microsoft.com/office/drawing/2015/06/chart">
            <c:ext xmlns:c16="http://schemas.microsoft.com/office/drawing/2014/chart" uri="{C3380CC4-5D6E-409C-BE32-E72D297353CC}">
              <c16:uniqueId val="{00000007-BE93-4801-A606-60EA4BC5B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953</c:v>
                </c:pt>
                <c:pt idx="3">
                  <c:v>948</c:v>
                </c:pt>
                <c:pt idx="6">
                  <c:v>867</c:v>
                </c:pt>
                <c:pt idx="9">
                  <c:v>702</c:v>
                </c:pt>
                <c:pt idx="12">
                  <c:v>633</c:v>
                </c:pt>
              </c:numCache>
            </c:numRef>
          </c:val>
          <c:extLst xmlns:c16r2="http://schemas.microsoft.com/office/drawing/2015/06/chart">
            <c:ext xmlns:c16="http://schemas.microsoft.com/office/drawing/2014/chart" uri="{C3380CC4-5D6E-409C-BE32-E72D297353CC}">
              <c16:uniqueId val="{00000008-BE93-4801-A606-60EA4BC5B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E93-4801-A606-60EA4BC5B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2556</c:v>
                </c:pt>
                <c:pt idx="3">
                  <c:v>2751</c:v>
                </c:pt>
                <c:pt idx="6">
                  <c:v>3257</c:v>
                </c:pt>
                <c:pt idx="9">
                  <c:v>3241</c:v>
                </c:pt>
                <c:pt idx="12">
                  <c:v>3301</c:v>
                </c:pt>
              </c:numCache>
            </c:numRef>
          </c:val>
          <c:extLst xmlns:c16r2="http://schemas.microsoft.com/office/drawing/2015/06/chart">
            <c:ext xmlns:c16="http://schemas.microsoft.com/office/drawing/2014/chart" uri="{C3380CC4-5D6E-409C-BE32-E72D297353CC}">
              <c16:uniqueId val="{0000000A-BE93-4801-A606-60EA4BC5B9BD}"/>
            </c:ext>
          </c:extLst>
        </c:ser>
        <c:dLbls>
          <c:showLegendKey val="0"/>
          <c:showVal val="0"/>
          <c:showCatName val="0"/>
          <c:showSerName val="0"/>
          <c:showPercent val="0"/>
          <c:showBubbleSize val="0"/>
        </c:dLbls>
        <c:gapWidth val="100"/>
        <c:overlap val="100"/>
        <c:axId val="551270136"/>
        <c:axId val="551271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394</c:v>
                </c:pt>
                <c:pt idx="2">
                  <c:v>#N/A</c:v>
                </c:pt>
                <c:pt idx="3">
                  <c:v>#N/A</c:v>
                </c:pt>
                <c:pt idx="4">
                  <c:v>347</c:v>
                </c:pt>
                <c:pt idx="5">
                  <c:v>#N/A</c:v>
                </c:pt>
                <c:pt idx="6">
                  <c:v>#N/A</c:v>
                </c:pt>
                <c:pt idx="7">
                  <c:v>297</c:v>
                </c:pt>
                <c:pt idx="8">
                  <c:v>#N/A</c:v>
                </c:pt>
                <c:pt idx="9">
                  <c:v>#N/A</c:v>
                </c:pt>
                <c:pt idx="10">
                  <c:v>127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E93-4801-A606-60EA4BC5B9BD}"/>
            </c:ext>
          </c:extLst>
        </c:ser>
        <c:dLbls>
          <c:showLegendKey val="0"/>
          <c:showVal val="0"/>
          <c:showCatName val="0"/>
          <c:showSerName val="0"/>
          <c:showPercent val="0"/>
          <c:showBubbleSize val="0"/>
        </c:dLbls>
        <c:marker val="1"/>
        <c:smooth val="0"/>
        <c:axId val="551270136"/>
        <c:axId val="551271704"/>
      </c:lineChart>
      <c:catAx>
        <c:axId val="55127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271704"/>
        <c:crosses val="autoZero"/>
        <c:auto val="1"/>
        <c:lblAlgn val="ctr"/>
        <c:lblOffset val="100"/>
        <c:tickLblSkip val="1"/>
        <c:tickMarkSkip val="1"/>
        <c:noMultiLvlLbl val="0"/>
      </c:catAx>
      <c:valAx>
        <c:axId val="55127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7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1251</c:v>
                </c:pt>
                <c:pt idx="1">
                  <c:v>1403</c:v>
                </c:pt>
                <c:pt idx="2">
                  <c:v>1468</c:v>
                </c:pt>
              </c:numCache>
            </c:numRef>
          </c:val>
          <c:extLst xmlns:c16r2="http://schemas.microsoft.com/office/drawing/2015/06/chart">
            <c:ext xmlns:c16="http://schemas.microsoft.com/office/drawing/2014/chart" uri="{C3380CC4-5D6E-409C-BE32-E72D297353CC}">
              <c16:uniqueId val="{00000000-6616-4221-8464-712032D9AE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c:v>
                </c:pt>
                <c:pt idx="1">
                  <c:v>36</c:v>
                </c:pt>
                <c:pt idx="2">
                  <c:v>36</c:v>
                </c:pt>
              </c:numCache>
            </c:numRef>
          </c:val>
          <c:extLst xmlns:c16r2="http://schemas.microsoft.com/office/drawing/2015/06/chart">
            <c:ext xmlns:c16="http://schemas.microsoft.com/office/drawing/2014/chart" uri="{C3380CC4-5D6E-409C-BE32-E72D297353CC}">
              <c16:uniqueId val="{00000001-6616-4221-8464-712032D9AE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c:v>
                </c:pt>
                <c:pt idx="1">
                  <c:v>229</c:v>
                </c:pt>
                <c:pt idx="2">
                  <c:v>222</c:v>
                </c:pt>
              </c:numCache>
            </c:numRef>
          </c:val>
          <c:extLst xmlns:c16r2="http://schemas.microsoft.com/office/drawing/2015/06/chart">
            <c:ext xmlns:c16="http://schemas.microsoft.com/office/drawing/2014/chart" uri="{C3380CC4-5D6E-409C-BE32-E72D297353CC}">
              <c16:uniqueId val="{00000002-6616-4221-8464-712032D9AE72}"/>
            </c:ext>
          </c:extLst>
        </c:ser>
        <c:dLbls>
          <c:showLegendKey val="0"/>
          <c:showVal val="0"/>
          <c:showCatName val="0"/>
          <c:showSerName val="0"/>
          <c:showPercent val="0"/>
          <c:showBubbleSize val="0"/>
        </c:dLbls>
        <c:gapWidth val="120"/>
        <c:overlap val="100"/>
        <c:axId val="551274056"/>
        <c:axId val="551269352"/>
      </c:barChart>
      <c:catAx>
        <c:axId val="55127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1269352"/>
        <c:crosses val="autoZero"/>
        <c:auto val="1"/>
        <c:lblAlgn val="ctr"/>
        <c:lblOffset val="100"/>
        <c:tickLblSkip val="1"/>
        <c:tickMarkSkip val="1"/>
        <c:noMultiLvlLbl val="0"/>
      </c:catAx>
      <c:valAx>
        <c:axId val="55126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127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E9-457E-9CE3-ECC96A9517AD}"/>
                </c:ext>
                <c:ext xmlns:c15="http://schemas.microsoft.com/office/drawing/2012/chart" uri="{CE6537A1-D6FC-4f65-9D91-7224C49458BB}">
                  <c15:dlblFieldTable>
                    <c15:dlblFTEntry>
                      <c15:txfldGUID>{DC8139AD-CACA-45D4-872E-15E41607B1D6}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E9-457E-9CE3-ECC96A9517AD}"/>
                </c:ext>
                <c:ext xmlns:c15="http://schemas.microsoft.com/office/drawing/2012/chart" uri="{CE6537A1-D6FC-4f65-9D91-7224C49458BB}">
                  <c15:dlblFieldTable>
                    <c15:dlblFTEntry>
                      <c15:txfldGUID>{F710632F-E712-496C-9538-0AB703142DE4}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E9-457E-9CE3-ECC96A9517AD}"/>
                </c:ext>
                <c:ext xmlns:c15="http://schemas.microsoft.com/office/drawing/2012/chart" uri="{CE6537A1-D6FC-4f65-9D91-7224C49458BB}">
                  <c15:dlblFieldTable>
                    <c15:dlblFTEntry>
                      <c15:txfldGUID>{25BDA34C-8F67-49ED-85FF-367F4186E175}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E9-457E-9CE3-ECC96A9517AD}"/>
                </c:ext>
                <c:ext xmlns:c15="http://schemas.microsoft.com/office/drawing/2012/chart" uri="{CE6537A1-D6FC-4f65-9D91-7224C49458BB}">
                  <c15:dlblFieldTable>
                    <c15:dlblFTEntry>
                      <c15:txfldGUID>{2F993A4B-7F06-4216-843C-7B44BEAFD79C}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E9-457E-9CE3-ECC96A9517AD}"/>
                </c:ext>
                <c:ext xmlns:c15="http://schemas.microsoft.com/office/drawing/2012/chart" uri="{CE6537A1-D6FC-4f65-9D91-7224C49458BB}">
                  <c15:dlblFieldTable>
                    <c15:dlblFTEntry>
                      <c15:txfldGUID>{88C4A7DA-07A1-4C15-9AEF-EEEB733BFA38}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E9-457E-9CE3-ECC96A9517AD}"/>
                </c:ext>
                <c:ext xmlns:c15="http://schemas.microsoft.com/office/drawing/2012/chart" uri="{CE6537A1-D6FC-4f65-9D91-7224C49458BB}">
                  <c15:dlblFieldTable>
                    <c15:dlblFTEntry>
                      <c15:txfldGUID>{626210B6-6840-449D-8561-DED9673AA35B}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E9-457E-9CE3-ECC96A9517AD}"/>
                </c:ext>
                <c:ext xmlns:c15="http://schemas.microsoft.com/office/drawing/2012/chart" uri="{CE6537A1-D6FC-4f65-9D91-7224C49458BB}">
                  <c15:dlblFieldTable>
                    <c15:dlblFTEntry>
                      <c15:txfldGUID>{2423DED7-B719-4B76-BB67-9677A12A611F}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E9-457E-9CE3-ECC96A9517AD}"/>
                </c:ext>
                <c:ext xmlns:c15="http://schemas.microsoft.com/office/drawing/2012/chart" uri="{CE6537A1-D6FC-4f65-9D91-7224C49458BB}">
                  <c15:dlblFieldTable>
                    <c15:dlblFTEntry>
                      <c15:txfldGUID>{62FAA247-7470-4ED0-B483-869C25480D33}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E9-457E-9CE3-ECC96A9517AD}"/>
                </c:ext>
                <c:ext xmlns:c15="http://schemas.microsoft.com/office/drawing/2012/chart" uri="{CE6537A1-D6FC-4f65-9D91-7224C49458BB}">
                  <c15:dlblFieldTable>
                    <c15:dlblFTEntry>
                      <c15:txfldGUID>{BDA43C0C-C258-44FA-A1B6-F038FE13ED79}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pt idx="24">
                  <c:v>63.2</c:v>
                </c:pt>
              </c:numCache>
            </c:numRef>
          </c:xVal>
          <c:yVal>
            <c:numRef>
              <c:f>公会計指標分析・財政指標組合せ分析表!$BP$51:$DC$51</c:f>
              <c:numCache>
                <c:formatCode>#,##0.0;"▲ "#,##0.0</c:formatCode>
                <c:ptCount val="40"/>
                <c:pt idx="16">
                  <c:v>23.9</c:v>
                </c:pt>
                <c:pt idx="24">
                  <c:v>11.1</c:v>
                </c:pt>
              </c:numCache>
            </c:numRef>
          </c:yVal>
          <c:smooth val="0"/>
          <c:extLst xmlns:c16r2="http://schemas.microsoft.com/office/drawing/2015/06/chart">
            <c:ext xmlns:c16="http://schemas.microsoft.com/office/drawing/2014/chart" uri="{C3380CC4-5D6E-409C-BE32-E72D297353CC}">
              <c16:uniqueId val="{00000009-E6E9-457E-9CE3-ECC96A9517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E9-457E-9CE3-ECC96A9517AD}"/>
                </c:ext>
                <c:ext xmlns:c15="http://schemas.microsoft.com/office/drawing/2012/chart" uri="{CE6537A1-D6FC-4f65-9D91-7224C49458BB}">
                  <c15:dlblFieldTable>
                    <c15:dlblFTEntry>
                      <c15:txfldGUID>{75B1ABD4-BB96-4E66-80AD-92328B512804}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E9-457E-9CE3-ECC96A9517AD}"/>
                </c:ext>
                <c:ext xmlns:c15="http://schemas.microsoft.com/office/drawing/2012/chart" uri="{CE6537A1-D6FC-4f65-9D91-7224C49458BB}">
                  <c15:dlblFieldTable>
                    <c15:dlblFTEntry>
                      <c15:txfldGUID>{AE8835DB-EAEC-4863-8EFA-3E67B9A8DADD}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E9-457E-9CE3-ECC96A9517AD}"/>
                </c:ext>
                <c:ext xmlns:c15="http://schemas.microsoft.com/office/drawing/2012/chart" uri="{CE6537A1-D6FC-4f65-9D91-7224C49458BB}">
                  <c15:dlblFieldTable>
                    <c15:dlblFTEntry>
                      <c15:txfldGUID>{6B806969-8E5A-476E-8368-4A9571E573E0}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E9-457E-9CE3-ECC96A9517AD}"/>
                </c:ext>
                <c:ext xmlns:c15="http://schemas.microsoft.com/office/drawing/2012/chart" uri="{CE6537A1-D6FC-4f65-9D91-7224C49458BB}">
                  <c15:dlblFieldTable>
                    <c15:dlblFTEntry>
                      <c15:txfldGUID>{8AB399F4-229F-489D-AC26-57231CD0E2AD}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E9-457E-9CE3-ECC96A9517AD}"/>
                </c:ext>
                <c:ext xmlns:c15="http://schemas.microsoft.com/office/drawing/2012/chart" uri="{CE6537A1-D6FC-4f65-9D91-7224C49458BB}">
                  <c15:dlblFieldTable>
                    <c15:dlblFTEntry>
                      <c15:txfldGUID>{24BA49E9-C669-4BCD-8ED4-F742FEF04926}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E9-457E-9CE3-ECC96A9517AD}"/>
                </c:ext>
                <c:ext xmlns:c15="http://schemas.microsoft.com/office/drawing/2012/chart" uri="{CE6537A1-D6FC-4f65-9D91-7224C49458BB}">
                  <c15:dlblFieldTable>
                    <c15:dlblFTEntry>
                      <c15:txfldGUID>{C740C83C-E78E-4E4D-8173-EA805F835773}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E9-457E-9CE3-ECC96A9517AD}"/>
                </c:ext>
                <c:ext xmlns:c15="http://schemas.microsoft.com/office/drawing/2012/chart" uri="{CE6537A1-D6FC-4f65-9D91-7224C49458BB}">
                  <c15:dlblFieldTable>
                    <c15:dlblFTEntry>
                      <c15:txfldGUID>{44447544-06B8-45F3-8982-A978ED14F45F}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E9-457E-9CE3-ECC96A9517AD}"/>
                </c:ext>
                <c:ext xmlns:c15="http://schemas.microsoft.com/office/drawing/2012/chart" uri="{CE6537A1-D6FC-4f65-9D91-7224C49458BB}">
                  <c15:dlblFieldTable>
                    <c15:dlblFTEntry>
                      <c15:txfldGUID>{0F59B8A4-7ADC-4AF4-BD51-809E14666B1F}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E9-457E-9CE3-ECC96A9517AD}"/>
                </c:ext>
                <c:ext xmlns:c15="http://schemas.microsoft.com/office/drawing/2012/chart" uri="{CE6537A1-D6FC-4f65-9D91-7224C49458BB}">
                  <c15:dlblFieldTable>
                    <c15:dlblFTEntry>
                      <c15:txfldGUID>{CD51BCFB-20AC-476C-9E6B-5AB63191E93B}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E6E9-457E-9CE3-ECC96A9517AD}"/>
            </c:ext>
          </c:extLst>
        </c:ser>
        <c:dLbls>
          <c:showLegendKey val="0"/>
          <c:showVal val="1"/>
          <c:showCatName val="0"/>
          <c:showSerName val="0"/>
          <c:showPercent val="0"/>
          <c:showBubbleSize val="0"/>
        </c:dLbls>
        <c:axId val="515075976"/>
        <c:axId val="515077544"/>
      </c:scatterChart>
      <c:valAx>
        <c:axId val="515075976"/>
        <c:scaling>
          <c:orientation val="minMax"/>
          <c:max val="65.09999999999999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077544"/>
        <c:crosses val="autoZero"/>
        <c:crossBetween val="midCat"/>
      </c:valAx>
      <c:valAx>
        <c:axId val="515077544"/>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07597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D5-4D83-8FD7-77EAD2480F5A}"/>
                </c:ext>
                <c:ext xmlns:c15="http://schemas.microsoft.com/office/drawing/2012/chart" uri="{CE6537A1-D6FC-4f65-9D91-7224C49458BB}">
                  <c15:dlblFieldTable>
                    <c15:dlblFTEntry>
                      <c15:txfldGUID>{ED2D3B35-998E-4DCB-AA82-8F7E7DA08B8F}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D5-4D83-8FD7-77EAD2480F5A}"/>
                </c:ext>
                <c:ext xmlns:c15="http://schemas.microsoft.com/office/drawing/2012/chart" uri="{CE6537A1-D6FC-4f65-9D91-7224C49458BB}">
                  <c15:dlblFieldTable>
                    <c15:dlblFTEntry>
                      <c15:txfldGUID>{885D99BB-FE91-491E-A73B-12C2799D46E7}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D5-4D83-8FD7-77EAD2480F5A}"/>
                </c:ext>
                <c:ext xmlns:c15="http://schemas.microsoft.com/office/drawing/2012/chart" uri="{CE6537A1-D6FC-4f65-9D91-7224C49458BB}">
                  <c15:dlblFieldTable>
                    <c15:dlblFTEntry>
                      <c15:txfldGUID>{94FD03F6-5D7D-4BE5-9108-0EB0BA708B44}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D5-4D83-8FD7-77EAD2480F5A}"/>
                </c:ext>
                <c:ext xmlns:c15="http://schemas.microsoft.com/office/drawing/2012/chart" uri="{CE6537A1-D6FC-4f65-9D91-7224C49458BB}">
                  <c15:dlblFieldTable>
                    <c15:dlblFTEntry>
                      <c15:txfldGUID>{BA9038E1-065F-4AAE-B2E4-F0FB67C6E031}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D5-4D83-8FD7-77EAD2480F5A}"/>
                </c:ext>
                <c:ext xmlns:c15="http://schemas.microsoft.com/office/drawing/2012/chart" uri="{CE6537A1-D6FC-4f65-9D91-7224C49458BB}">
                  <c15:dlblFieldTable>
                    <c15:dlblFTEntry>
                      <c15:txfldGUID>{EA15D099-149D-4E9E-849E-4A9BD1F07D49}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D5-4D83-8FD7-77EAD2480F5A}"/>
                </c:ext>
                <c:ext xmlns:c15="http://schemas.microsoft.com/office/drawing/2012/chart" uri="{CE6537A1-D6FC-4f65-9D91-7224C49458BB}">
                  <c15:dlblFieldTable>
                    <c15:dlblFTEntry>
                      <c15:txfldGUID>{19400BEA-31A5-4ABC-B036-F36FC30D228D}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D5-4D83-8FD7-77EAD2480F5A}"/>
                </c:ext>
                <c:ext xmlns:c15="http://schemas.microsoft.com/office/drawing/2012/chart" uri="{CE6537A1-D6FC-4f65-9D91-7224C49458BB}">
                  <c15:dlblFieldTable>
                    <c15:dlblFTEntry>
                      <c15:txfldGUID>{1637F2FC-BCE5-428F-AE92-16306C4F1B23}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D5-4D83-8FD7-77EAD2480F5A}"/>
                </c:ext>
                <c:ext xmlns:c15="http://schemas.microsoft.com/office/drawing/2012/chart" uri="{CE6537A1-D6FC-4f65-9D91-7224C49458BB}">
                  <c15:dlblFieldTable>
                    <c15:dlblFTEntry>
                      <c15:txfldGUID>{6E8564E5-F92C-4B11-9F8D-E47C40CF7F25}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D5-4D83-8FD7-77EAD2480F5A}"/>
                </c:ext>
                <c:ext xmlns:c15="http://schemas.microsoft.com/office/drawing/2012/chart" uri="{CE6537A1-D6FC-4f65-9D91-7224C49458BB}">
                  <c15:dlblFieldTable>
                    <c15:dlblFTEntry>
                      <c15:txfldGUID>{3A69A509-AD95-4A0D-A438-FC815237AA81}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9.6</c:v>
                </c:pt>
                <c:pt idx="16">
                  <c:v>10</c:v>
                </c:pt>
                <c:pt idx="24">
                  <c:v>10.3</c:v>
                </c:pt>
                <c:pt idx="32">
                  <c:v>10.3</c:v>
                </c:pt>
              </c:numCache>
            </c:numRef>
          </c:xVal>
          <c:yVal>
            <c:numRef>
              <c:f>公会計指標分析・財政指標組合せ分析表!$BP$73:$DC$73</c:f>
              <c:numCache>
                <c:formatCode>#,##0.0;"▲ "#,##0.0</c:formatCode>
                <c:ptCount val="40"/>
                <c:pt idx="0">
                  <c:v>33.5</c:v>
                </c:pt>
                <c:pt idx="8">
                  <c:v>27.3</c:v>
                </c:pt>
                <c:pt idx="16">
                  <c:v>23.9</c:v>
                </c:pt>
                <c:pt idx="24">
                  <c:v>11.1</c:v>
                </c:pt>
              </c:numCache>
            </c:numRef>
          </c:yVal>
          <c:smooth val="0"/>
          <c:extLst xmlns:c16r2="http://schemas.microsoft.com/office/drawing/2015/06/chart">
            <c:ext xmlns:c16="http://schemas.microsoft.com/office/drawing/2014/chart" uri="{C3380CC4-5D6E-409C-BE32-E72D297353CC}">
              <c16:uniqueId val="{00000009-4AD5-4D83-8FD7-77EAD2480F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D5-4D83-8FD7-77EAD2480F5A}"/>
                </c:ext>
                <c:ext xmlns:c15="http://schemas.microsoft.com/office/drawing/2012/chart" uri="{CE6537A1-D6FC-4f65-9D91-7224C49458BB}">
                  <c15:dlblFieldTable>
                    <c15:dlblFTEntry>
                      <c15:txfldGUID>{B65202EF-2E5F-4AE3-A8DD-A238A83C3DAD}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D5-4D83-8FD7-77EAD2480F5A}"/>
                </c:ext>
                <c:ext xmlns:c15="http://schemas.microsoft.com/office/drawing/2012/chart" uri="{CE6537A1-D6FC-4f65-9D91-7224C49458BB}">
                  <c15:dlblFieldTable>
                    <c15:dlblFTEntry>
                      <c15:txfldGUID>{F573C101-CB7D-4C07-B3B3-97942C9C6BA7}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D5-4D83-8FD7-77EAD2480F5A}"/>
                </c:ext>
                <c:ext xmlns:c15="http://schemas.microsoft.com/office/drawing/2012/chart" uri="{CE6537A1-D6FC-4f65-9D91-7224C49458BB}">
                  <c15:dlblFieldTable>
                    <c15:dlblFTEntry>
                      <c15:txfldGUID>{896DFEC5-EAEF-412D-A4DE-16CB38B2D233}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D5-4D83-8FD7-77EAD2480F5A}"/>
                </c:ext>
                <c:ext xmlns:c15="http://schemas.microsoft.com/office/drawing/2012/chart" uri="{CE6537A1-D6FC-4f65-9D91-7224C49458BB}">
                  <c15:dlblFieldTable>
                    <c15:dlblFTEntry>
                      <c15:txfldGUID>{5E56C13E-379F-474A-B12A-170CA7EA23F3}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D5-4D83-8FD7-77EAD2480F5A}"/>
                </c:ext>
                <c:ext xmlns:c15="http://schemas.microsoft.com/office/drawing/2012/chart" uri="{CE6537A1-D6FC-4f65-9D91-7224C49458BB}">
                  <c15:dlblFieldTable>
                    <c15:dlblFTEntry>
                      <c15:txfldGUID>{4CC0AA59-72CC-48B2-9362-0E4D277739C3}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D5-4D83-8FD7-77EAD2480F5A}"/>
                </c:ext>
                <c:ext xmlns:c15="http://schemas.microsoft.com/office/drawing/2012/chart" uri="{CE6537A1-D6FC-4f65-9D91-7224C49458BB}">
                  <c15:dlblFieldTable>
                    <c15:dlblFTEntry>
                      <c15:txfldGUID>{48068481-E329-4DA9-8D89-B48E195A1C11}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D5-4D83-8FD7-77EAD2480F5A}"/>
                </c:ext>
                <c:ext xmlns:c15="http://schemas.microsoft.com/office/drawing/2012/chart" uri="{CE6537A1-D6FC-4f65-9D91-7224C49458BB}">
                  <c15:dlblFieldTable>
                    <c15:dlblFTEntry>
                      <c15:txfldGUID>{73DAD95E-D53D-4D40-B0D4-DCA2C0A42A62}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D5-4D83-8FD7-77EAD2480F5A}"/>
                </c:ext>
                <c:ext xmlns:c15="http://schemas.microsoft.com/office/drawing/2012/chart" uri="{CE6537A1-D6FC-4f65-9D91-7224C49458BB}">
                  <c15:dlblFieldTable>
                    <c15:dlblFTEntry>
                      <c15:txfldGUID>{D514B789-8DA5-4696-8BC3-FFEF4645DA39}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D5-4D83-8FD7-77EAD2480F5A}"/>
                </c:ext>
                <c:ext xmlns:c15="http://schemas.microsoft.com/office/drawing/2012/chart" uri="{CE6537A1-D6FC-4f65-9D91-7224C49458BB}">
                  <c15:dlblFieldTable>
                    <c15:dlblFTEntry>
                      <c15:txfldGUID>{90F375F4-6CEA-4173-A6F7-05E5DFEAB5FC}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AD5-4D83-8FD7-77EAD2480F5A}"/>
            </c:ext>
          </c:extLst>
        </c:ser>
        <c:dLbls>
          <c:showLegendKey val="0"/>
          <c:showVal val="1"/>
          <c:showCatName val="0"/>
          <c:showSerName val="0"/>
          <c:showPercent val="0"/>
          <c:showBubbleSize val="0"/>
        </c:dLbls>
        <c:axId val="515081464"/>
        <c:axId val="515076368"/>
      </c:scatterChart>
      <c:valAx>
        <c:axId val="515081464"/>
        <c:scaling>
          <c:orientation val="minMax"/>
          <c:max val="10.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076368"/>
        <c:crosses val="autoZero"/>
        <c:crossBetween val="midCat"/>
      </c:valAx>
      <c:valAx>
        <c:axId val="515076368"/>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08146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財政力指数は、全国平均・奈良県平均を大きく下回っている。村税収入は、近年減少傾向にあり村民税・法人税・固定資産税ともに増加する要素はなく、今後も低い水準が続くと思われる。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経常収支比率は、ここ数年</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範囲内で推移している。経常的な支出の大きな要素として、人件費はほぼ横ばい、公債費はやや減少しているが、経常支出の総額ではあまり大きな変動はない。経常的な収入の大半を占める地方交付税の増減により比率が大きく変動する。今後、令和元年度以降は公債費は増加に転じることから、人件費の抑制、維持管理費の節約など、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65511</xdr:rowOff>
    </xdr:from>
    <xdr:to>
      <xdr:col>23</xdr:col>
      <xdr:colOff>133350</xdr:colOff>
      <xdr:row>64</xdr:row>
      <xdr:rowOff>79587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103831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65511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3225800" y="109920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19262</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85934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15240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85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14711</xdr:rowOff>
    </xdr:from>
    <xdr:to>
      <xdr:col>19</xdr:col>
      <xdr:colOff>184150</xdr:colOff>
      <xdr:row>64</xdr:row>
      <xdr:rowOff>116311</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101088</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万円あまりとなっており、前年より数値としては若干減少しているものの全国平均・奈良県平均を大きく上回っており、今後も人口の減少とともにさらに人口一人当たりの経費は高くなると思われる。定住対策に積極的に取り組むとともに、定員管理・ラスパイレス指数の動向を注視し、実態に即した行政運営を行う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37226</xdr:rowOff>
    </xdr:from>
    <xdr:to>
      <xdr:col>23</xdr:col>
      <xdr:colOff>133350</xdr:colOff>
      <xdr:row>81</xdr:row>
      <xdr:rowOff>49299</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3924676"/>
          <a:ext cx="8382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49299</xdr:rowOff>
    </xdr:from>
    <xdr:to>
      <xdr:col>19</xdr:col>
      <xdr:colOff>133350</xdr:colOff>
      <xdr:row>81</xdr:row>
      <xdr:rowOff>59872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3936749"/>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38940</xdr:rowOff>
    </xdr:from>
    <xdr:to>
      <xdr:col>15</xdr:col>
      <xdr:colOff>82550</xdr:colOff>
      <xdr:row>81</xdr:row>
      <xdr:rowOff>59872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926390"/>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29873</xdr:rowOff>
    </xdr:from>
    <xdr:to>
      <xdr:col>11</xdr:col>
      <xdr:colOff>31750</xdr:colOff>
      <xdr:row>81</xdr:row>
      <xdr:rowOff>38940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1732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157876</xdr:rowOff>
    </xdr:from>
    <xdr:to>
      <xdr:col>23</xdr:col>
      <xdr:colOff>184150</xdr:colOff>
      <xdr:row>81</xdr:row>
      <xdr:rowOff>88026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8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34703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169949</xdr:rowOff>
    </xdr:from>
    <xdr:to>
      <xdr:col>19</xdr:col>
      <xdr:colOff>184150</xdr:colOff>
      <xdr:row>81</xdr:row>
      <xdr:rowOff>100099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84876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97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9072</xdr:rowOff>
    </xdr:from>
    <xdr:to>
      <xdr:col>15</xdr:col>
      <xdr:colOff>133350</xdr:colOff>
      <xdr:row>81</xdr:row>
      <xdr:rowOff>110672</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8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95449</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98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159590</xdr:rowOff>
    </xdr:from>
    <xdr:to>
      <xdr:col>11</xdr:col>
      <xdr:colOff>82550</xdr:colOff>
      <xdr:row>81</xdr:row>
      <xdr:rowOff>89740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8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74517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96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150523</xdr:rowOff>
    </xdr:from>
    <xdr:to>
      <xdr:col>7</xdr:col>
      <xdr:colOff>31750</xdr:colOff>
      <xdr:row>81</xdr:row>
      <xdr:rowOff>80673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65450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95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ここ数年は微増傾向にあるが、全国町村平均（９３．７）と比較しても依然低い水準（８９．７）である。自主財源に乏しく、歳入のほとんどを地方交付税等の収入に依存している状況であり、指数が過度に上昇することのないよう定員管理とあわせて村の実態に即した行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13652</xdr:rowOff>
    </xdr:from>
    <xdr:to>
      <xdr:col>81</xdr:col>
      <xdr:colOff>44450</xdr:colOff>
      <xdr:row>85</xdr:row>
      <xdr:rowOff>49848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6179800" y="1458690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49848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54467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118745</xdr:rowOff>
    </xdr:from>
    <xdr:to>
      <xdr:col>72</xdr:col>
      <xdr:colOff>203200</xdr:colOff>
      <xdr:row>84</xdr:row>
      <xdr:rowOff>142875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452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70486</xdr:rowOff>
    </xdr:from>
    <xdr:to>
      <xdr:col>68</xdr:col>
      <xdr:colOff>152400</xdr:colOff>
      <xdr:row>84</xdr:row>
      <xdr:rowOff>118745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47228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134302</xdr:rowOff>
    </xdr:from>
    <xdr:to>
      <xdr:col>81</xdr:col>
      <xdr:colOff>95250</xdr:colOff>
      <xdr:row>85</xdr:row>
      <xdr:rowOff>64452</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150829</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38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170498</xdr:rowOff>
    </xdr:from>
    <xdr:to>
      <xdr:col>77</xdr:col>
      <xdr:colOff>95250</xdr:colOff>
      <xdr:row>85</xdr:row>
      <xdr:rowOff>100648</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110825</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34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67945</xdr:rowOff>
    </xdr:from>
    <xdr:to>
      <xdr:col>68</xdr:col>
      <xdr:colOff>203200</xdr:colOff>
      <xdr:row>84</xdr:row>
      <xdr:rowOff>169545</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8272</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19686</xdr:rowOff>
    </xdr:from>
    <xdr:to>
      <xdr:col>64</xdr:col>
      <xdr:colOff>152400</xdr:colOff>
      <xdr:row>84</xdr:row>
      <xdr:rowOff>121286</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131463</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人であり、全国・奈良県平均を大きく上回っている。人口推計統計では今後も人口の減少が見込まれることから、定住・移住促進対策を推進するとともに、事務事業の効率化を図り、人口規模に応じた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69983</xdr:rowOff>
    </xdr:from>
    <xdr:to>
      <xdr:col>81</xdr:col>
      <xdr:colOff>44450</xdr:colOff>
      <xdr:row>60</xdr:row>
      <xdr:rowOff>76533</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6179800" y="10356983"/>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63778</xdr:rowOff>
    </xdr:from>
    <xdr:to>
      <xdr:col>77</xdr:col>
      <xdr:colOff>44450</xdr:colOff>
      <xdr:row>60</xdr:row>
      <xdr:rowOff>76533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5290800" y="103507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44245</xdr:rowOff>
    </xdr:from>
    <xdr:to>
      <xdr:col>72</xdr:col>
      <xdr:colOff>203200</xdr:colOff>
      <xdr:row>60</xdr:row>
      <xdr:rowOff>63778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4401800" y="103312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41372</xdr:rowOff>
    </xdr:from>
    <xdr:to>
      <xdr:col>68</xdr:col>
      <xdr:colOff>152400</xdr:colOff>
      <xdr:row>60</xdr:row>
      <xdr:rowOff>44245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3512800" y="10328372"/>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19183</xdr:rowOff>
    </xdr:from>
    <xdr:to>
      <xdr:col>81</xdr:col>
      <xdr:colOff>95250</xdr:colOff>
      <xdr:row>60</xdr:row>
      <xdr:rowOff>120783</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9672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162710</xdr:rowOff>
    </xdr:from>
    <xdr:ext cx="762000" cy="259045"/>
    <xdr:sp macro="" textlink="">
      <xdr:nvSpPr>
        <xdr:cNvPr id="335" name="定員管理の状況該当値テキスト">
          <a:extLst>
            <a:ext uri="{FF2B5EF4-FFF2-40B4-BE49-F238E27FC236}">
              <a16:creationId xmlns="" xmlns:a16="http://schemas.microsoft.com/office/drawing/2014/main" id="{00000000-0008-0000-0300-00004F010000}"/>
            </a:ext>
          </a:extLst>
        </xdr:cNvPr>
        <xdr:cNvSpPr txBox="1"/>
      </xdr:nvSpPr>
      <xdr:spPr>
        <a:xfrm>
          <a:off x="17106900" y="102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25733</xdr:rowOff>
    </xdr:from>
    <xdr:to>
      <xdr:col>77</xdr:col>
      <xdr:colOff>95250</xdr:colOff>
      <xdr:row>60</xdr:row>
      <xdr:rowOff>127333</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6129000" y="10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112110</xdr:rowOff>
    </xdr:from>
    <xdr:ext cx="7366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798800" y="1039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12978</xdr:rowOff>
    </xdr:from>
    <xdr:to>
      <xdr:col>73</xdr:col>
      <xdr:colOff>44450</xdr:colOff>
      <xdr:row>60</xdr:row>
      <xdr:rowOff>114578</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5240000" y="102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99355</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909800" y="103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164895</xdr:rowOff>
    </xdr:from>
    <xdr:to>
      <xdr:col>68</xdr:col>
      <xdr:colOff>203200</xdr:colOff>
      <xdr:row>60</xdr:row>
      <xdr:rowOff>95045</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4351000" y="10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79822</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020800" y="103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162022</xdr:rowOff>
    </xdr:from>
    <xdr:to>
      <xdr:col>64</xdr:col>
      <xdr:colOff>152400</xdr:colOff>
      <xdr:row>60</xdr:row>
      <xdr:rowOff>92172</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3462000" y="102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76949</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131800" y="1036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実質公債費比率は、ここ数年は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年度にかけて実施した庁舎等耐震事業、観光施設大規模改修事業、平成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年度から令和元年度にかけて火葬場整備事業を実施しており当該事業の財源として地方債の借入額が増加しており、令和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年度にかけて数値は悪化する見込みである。将来負担比率とあわせて比率の推移を注視するとともに、中長期的な財政計画のもと行財政改革に努める。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39878</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179800" y="7240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39878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5290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25400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4401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積み立て等の要因により、低い水準となっている。一方で近年は、一般会計や一部事務組合における地方債借入額の増など将来負担比率を引き上げるリスク要因があることから、今後も中長期的な財政計画のもと行財政改革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59648</xdr:rowOff>
    </xdr:from>
    <xdr:to>
      <xdr:col>77</xdr:col>
      <xdr:colOff>44450</xdr:colOff>
      <xdr:row>14</xdr:row>
      <xdr:rowOff>162602</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5290800" y="2459948"/>
          <a:ext cx="8890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162602</xdr:rowOff>
    </xdr:from>
    <xdr:to>
      <xdr:col>72</xdr:col>
      <xdr:colOff>203200</xdr:colOff>
      <xdr:row>15</xdr:row>
      <xdr:rowOff>18500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4401800" y="256290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18500</xdr:rowOff>
    </xdr:from>
    <xdr:to>
      <xdr:col>68</xdr:col>
      <xdr:colOff>152400</xdr:colOff>
      <xdr:row>15</xdr:row>
      <xdr:rowOff>68368</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3512800" y="2590250"/>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8848</xdr:rowOff>
    </xdr:from>
    <xdr:to>
      <xdr:col>77</xdr:col>
      <xdr:colOff>95250</xdr:colOff>
      <xdr:row>14</xdr:row>
      <xdr:rowOff>110448</xdr:rowOff>
    </xdr:to>
    <xdr:sp macro="" textlink="">
      <xdr:nvSpPr>
        <xdr:cNvPr id="454" name="楕円 453">
          <a:extLst>
            <a:ext uri="{FF2B5EF4-FFF2-40B4-BE49-F238E27FC236}">
              <a16:creationId xmlns="" xmlns:a16="http://schemas.microsoft.com/office/drawing/2014/main" id="{00000000-0008-0000-0300-0000C6010000}"/>
            </a:ext>
          </a:extLst>
        </xdr:cNvPr>
        <xdr:cNvSpPr/>
      </xdr:nvSpPr>
      <xdr:spPr>
        <a:xfrm>
          <a:off x="16129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95225</xdr:rowOff>
    </xdr:from>
    <xdr:ext cx="7366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798800" y="249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56" name="楕円 455">
          <a:extLst>
            <a:ext uri="{FF2B5EF4-FFF2-40B4-BE49-F238E27FC236}">
              <a16:creationId xmlns="" xmlns:a16="http://schemas.microsoft.com/office/drawing/2014/main" id="{00000000-0008-0000-0300-0000C8010000}"/>
            </a:ext>
          </a:extLst>
        </xdr:cNvPr>
        <xdr:cNvSpPr/>
      </xdr:nvSpPr>
      <xdr:spPr>
        <a:xfrm>
          <a:off x="15240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26729</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909800" y="25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8" name="楕円 457">
          <a:extLst>
            <a:ext uri="{FF2B5EF4-FFF2-40B4-BE49-F238E27FC236}">
              <a16:creationId xmlns="" xmlns:a16="http://schemas.microsoft.com/office/drawing/2014/main" id="{00000000-0008-0000-0300-0000CA010000}"/>
            </a:ext>
          </a:extLst>
        </xdr:cNvPr>
        <xdr:cNvSpPr/>
      </xdr:nvSpPr>
      <xdr:spPr>
        <a:xfrm>
          <a:off x="14351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17568</xdr:rowOff>
    </xdr:from>
    <xdr:to>
      <xdr:col>64</xdr:col>
      <xdr:colOff>152400</xdr:colOff>
      <xdr:row>15</xdr:row>
      <xdr:rowOff>119168</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103945</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人件費の比率は、ここ数年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％前後で推移しており、全国平均・奈良県平均を上回っている。今後は、実態に即して定員管理計画を見直し、ラスパイレス指数が過度に上昇することのないよう行政運営に努める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107950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097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107950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77470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35560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994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45720</xdr:rowOff>
    </xdr:from>
    <xdr:to>
      <xdr:col>24</xdr:col>
      <xdr:colOff>76200</xdr:colOff>
      <xdr:row>35</xdr:row>
      <xdr:rowOff>147320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17797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113047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71137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％であり、全国平均・奈良県平均と近い水準である。今後とも、経常経費の削減に努める。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83566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5671800" y="2975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83566</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19558</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2888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28702</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004800" y="2888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扶助費の比率は、ここ数年は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％台で推移しており、全国平均・奈良県平均を下回っている。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20865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その他の経費の比率については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％であり、全国平均・奈良県平均と比べてやや高い水準となっている。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64135</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5671800" y="99396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149860</xdr:rowOff>
    </xdr:from>
    <xdr:to>
      <xdr:col>78</xdr:col>
      <xdr:colOff>69850</xdr:colOff>
      <xdr:row>57</xdr:row>
      <xdr:rowOff>167005</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4782800" y="9922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57</xdr:row>
      <xdr:rowOff>155575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3893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121285</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004800" y="992822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2" name="その他該当値テキスト">
          <a:extLst>
            <a:ext uri="{FF2B5EF4-FFF2-40B4-BE49-F238E27FC236}">
              <a16:creationId xmlns="" xmlns:a16="http://schemas.microsoft.com/office/drawing/2014/main" id="{00000000-0008-0000-0400-000006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116205</xdr:rowOff>
    </xdr:from>
    <xdr:to>
      <xdr:col>78</xdr:col>
      <xdr:colOff>120650</xdr:colOff>
      <xdr:row>58</xdr:row>
      <xdr:rowOff>46355</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31132</xdr:rowOff>
    </xdr:from>
    <xdr:ext cx="7366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290800" y="997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％であり、全国平均・奈良県平均を上回っており、前年より数値は増加しており、ここ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みても増加傾向にある。これは、医療・環境衛生等の一部事務組合の設立にかかる補助費の増が主な要因であり、今後は当面の間、高い水準で推移すると思われる。中長期的な視点に立ち、特目基金の活用などにより財政の硬直化を来さない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123190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5671800" y="61048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35</xdr:row>
      <xdr:rowOff>127000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4782800" y="6104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127000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3893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50800</xdr:rowOff>
    </xdr:from>
    <xdr:to>
      <xdr:col>69</xdr:col>
      <xdr:colOff>92075</xdr:colOff>
      <xdr:row>35</xdr:row>
      <xdr:rowOff>62230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004800" y="6051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53340</xdr:rowOff>
    </xdr:from>
    <xdr:to>
      <xdr:col>78</xdr:col>
      <xdr:colOff>120650</xdr:colOff>
      <xdr:row>35</xdr:row>
      <xdr:rowOff>154940</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5621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0</xdr:rowOff>
    </xdr:from>
    <xdr:to>
      <xdr:col>69</xdr:col>
      <xdr:colOff>142875</xdr:colOff>
      <xdr:row>35</xdr:row>
      <xdr:rowOff>101600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111777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％であり、奈良県平均よりは低いものの全国平均を上回っている。平成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年度にかけて地方債発行額が増加しており、今後は地方債償還額が増加する見込みであり、計画的な事業展開により起債発行額の抑制に努める。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24130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987800" y="13221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12700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2209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5080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1320800" y="13145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2" name="公債費該当値テキスト">
          <a:extLst>
            <a:ext uri="{FF2B5EF4-FFF2-40B4-BE49-F238E27FC236}">
              <a16:creationId xmlns="" xmlns:a16="http://schemas.microsoft.com/office/drawing/2014/main" id="{00000000-0008-0000-0400-00007E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％台を推移しており、全国平均・奈良県平均をやや下回っている。今後、平成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年度以降は公債費は増加していくことが見込まれるため、それに伴い当該比率は上昇すると見込まれる。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169455</xdr:rowOff>
    </xdr:from>
    <xdr:to>
      <xdr:col>82</xdr:col>
      <xdr:colOff>107950</xdr:colOff>
      <xdr:row>79</xdr:row>
      <xdr:rowOff>24130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5671800" y="135425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169455</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4772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118836</xdr:rowOff>
    </xdr:from>
    <xdr:to>
      <xdr:col>73</xdr:col>
      <xdr:colOff>180975</xdr:colOff>
      <xdr:row>78</xdr:row>
      <xdr:rowOff>104139</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3320486"/>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118836</xdr:rowOff>
    </xdr:from>
    <xdr:to>
      <xdr:col>69</xdr:col>
      <xdr:colOff>92075</xdr:colOff>
      <xdr:row>78</xdr:row>
      <xdr:rowOff>104139</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004800" y="13320486"/>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118655</xdr:rowOff>
    </xdr:from>
    <xdr:to>
      <xdr:col>78</xdr:col>
      <xdr:colOff>120650</xdr:colOff>
      <xdr:row>79</xdr:row>
      <xdr:rowOff>48805</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33582</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57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68036</xdr:rowOff>
    </xdr:from>
    <xdr:to>
      <xdr:col>69</xdr:col>
      <xdr:colOff>142875</xdr:colOff>
      <xdr:row>77</xdr:row>
      <xdr:rowOff>169636</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163700</xdr:rowOff>
    </xdr:from>
    <xdr:to>
      <xdr:col>29</xdr:col>
      <xdr:colOff>127000</xdr:colOff>
      <xdr:row>16</xdr:row>
      <xdr:rowOff>169473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003800" y="2954525"/>
          <a:ext cx="6477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163700</xdr:rowOff>
    </xdr:from>
    <xdr:to>
      <xdr:col>26</xdr:col>
      <xdr:colOff>50800</xdr:colOff>
      <xdr:row>17</xdr:row>
      <xdr:rowOff>1265</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4305300" y="2954525"/>
          <a:ext cx="6985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1265</xdr:rowOff>
    </xdr:from>
    <xdr:to>
      <xdr:col>22</xdr:col>
      <xdr:colOff>114300</xdr:colOff>
      <xdr:row>17</xdr:row>
      <xdr:rowOff>39186</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3606800" y="2963540"/>
          <a:ext cx="698500" cy="3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39186</xdr:rowOff>
    </xdr:from>
    <xdr:to>
      <xdr:col>18</xdr:col>
      <xdr:colOff>177800</xdr:colOff>
      <xdr:row>17</xdr:row>
      <xdr:rowOff>80977</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2908300" y="3001461"/>
          <a:ext cx="698500" cy="4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118673</xdr:rowOff>
    </xdr:from>
    <xdr:to>
      <xdr:col>29</xdr:col>
      <xdr:colOff>177800</xdr:colOff>
      <xdr:row>17</xdr:row>
      <xdr:rowOff>48823</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5600700" y="2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135200</xdr:rowOff>
    </xdr:from>
    <xdr:ext cx="762000" cy="259045"/>
    <xdr:sp macro="" textlink="">
      <xdr:nvSpPr>
        <xdr:cNvPr id="71" name="人口1人当たり決算額の推移該当値テキスト130">
          <a:extLst>
            <a:ext uri="{FF2B5EF4-FFF2-40B4-BE49-F238E27FC236}">
              <a16:creationId xmlns="" xmlns:a16="http://schemas.microsoft.com/office/drawing/2014/main" id="{00000000-0008-0000-0500-000047000000}"/>
            </a:ext>
          </a:extLst>
        </xdr:cNvPr>
        <xdr:cNvSpPr txBox="1"/>
      </xdr:nvSpPr>
      <xdr:spPr>
        <a:xfrm>
          <a:off x="5740400" y="275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112900</xdr:rowOff>
    </xdr:from>
    <xdr:to>
      <xdr:col>26</xdr:col>
      <xdr:colOff>101600</xdr:colOff>
      <xdr:row>17</xdr:row>
      <xdr:rowOff>43050</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953000" y="290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53227</xdr:rowOff>
    </xdr:from>
    <xdr:ext cx="7366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4622800" y="2672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121915</xdr:rowOff>
    </xdr:from>
    <xdr:to>
      <xdr:col>22</xdr:col>
      <xdr:colOff>165100</xdr:colOff>
      <xdr:row>17</xdr:row>
      <xdr:rowOff>52065</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42545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62242</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9243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159836</xdr:rowOff>
    </xdr:from>
    <xdr:to>
      <xdr:col>19</xdr:col>
      <xdr:colOff>38100</xdr:colOff>
      <xdr:row>17</xdr:row>
      <xdr:rowOff>89986</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3556000" y="29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100163</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3225800" y="27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30177</xdr:rowOff>
    </xdr:from>
    <xdr:to>
      <xdr:col>15</xdr:col>
      <xdr:colOff>101600</xdr:colOff>
      <xdr:row>17</xdr:row>
      <xdr:rowOff>131777</xdr:rowOff>
    </xdr:to>
    <xdr:sp macro="" textlink="">
      <xdr:nvSpPr>
        <xdr:cNvPr id="78" name="楕円 77">
          <a:extLst>
            <a:ext uri="{FF2B5EF4-FFF2-40B4-BE49-F238E27FC236}">
              <a16:creationId xmlns="" xmlns:a16="http://schemas.microsoft.com/office/drawing/2014/main" id="{00000000-0008-0000-0500-00004E000000}"/>
            </a:ext>
          </a:extLst>
        </xdr:cNvPr>
        <xdr:cNvSpPr/>
      </xdr:nvSpPr>
      <xdr:spPr bwMode="auto">
        <a:xfrm>
          <a:off x="2857500" y="29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141954</xdr:rowOff>
    </xdr:from>
    <xdr:ext cx="762000" cy="259045"/>
    <xdr:sp macro="" textlink="">
      <xdr:nvSpPr>
        <xdr:cNvPr id="79" name="テキスト ボックス 78">
          <a:extLst>
            <a:ext uri="{FF2B5EF4-FFF2-40B4-BE49-F238E27FC236}">
              <a16:creationId xmlns="" xmlns:a16="http://schemas.microsoft.com/office/drawing/2014/main" id="{00000000-0008-0000-0500-00004F000000}"/>
            </a:ext>
          </a:extLst>
        </xdr:cNvPr>
        <xdr:cNvSpPr txBox="1"/>
      </xdr:nvSpPr>
      <xdr:spPr>
        <a:xfrm>
          <a:off x="2527300" y="276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132885</xdr:rowOff>
    </xdr:from>
    <xdr:to>
      <xdr:col>29</xdr:col>
      <xdr:colOff>127000</xdr:colOff>
      <xdr:row>35</xdr:row>
      <xdr:rowOff>145660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743235"/>
          <a:ext cx="647700" cy="1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123917</xdr:rowOff>
    </xdr:from>
    <xdr:to>
      <xdr:col>26</xdr:col>
      <xdr:colOff>50800</xdr:colOff>
      <xdr:row>35</xdr:row>
      <xdr:rowOff>145660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6734267"/>
          <a:ext cx="698500" cy="2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94435</xdr:rowOff>
    </xdr:from>
    <xdr:to>
      <xdr:col>22</xdr:col>
      <xdr:colOff>114300</xdr:colOff>
      <xdr:row>35</xdr:row>
      <xdr:rowOff>123917</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6704785"/>
          <a:ext cx="6985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94435</xdr:rowOff>
    </xdr:from>
    <xdr:to>
      <xdr:col>18</xdr:col>
      <xdr:colOff>177800</xdr:colOff>
      <xdr:row>35</xdr:row>
      <xdr:rowOff>210910</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6704785"/>
          <a:ext cx="698500" cy="11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82085</xdr:rowOff>
    </xdr:from>
    <xdr:to>
      <xdr:col>29</xdr:col>
      <xdr:colOff>177800</xdr:colOff>
      <xdr:row>35</xdr:row>
      <xdr:rowOff>183685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69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270062</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5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94860</xdr:rowOff>
    </xdr:from>
    <xdr:to>
      <xdr:col>26</xdr:col>
      <xdr:colOff>101600</xdr:colOff>
      <xdr:row>35</xdr:row>
      <xdr:rowOff>196460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70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206637</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47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73117</xdr:rowOff>
    </xdr:from>
    <xdr:to>
      <xdr:col>22</xdr:col>
      <xdr:colOff>165100</xdr:colOff>
      <xdr:row>35</xdr:row>
      <xdr:rowOff>174717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68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184894</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45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43635</xdr:rowOff>
    </xdr:from>
    <xdr:to>
      <xdr:col>19</xdr:col>
      <xdr:colOff>38100</xdr:colOff>
      <xdr:row>35</xdr:row>
      <xdr:rowOff>145235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65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155411</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4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160110</xdr:rowOff>
    </xdr:from>
    <xdr:to>
      <xdr:col>15</xdr:col>
      <xdr:colOff>101600</xdr:colOff>
      <xdr:row>35</xdr:row>
      <xdr:rowOff>261710</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77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271887</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53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143341</xdr:rowOff>
    </xdr:from>
    <xdr:to>
      <xdr:col>24</xdr:col>
      <xdr:colOff>63500</xdr:colOff>
      <xdr:row>36</xdr:row>
      <xdr:rowOff>163840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3797300" y="6315541"/>
          <a:ext cx="838200" cy="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143341</xdr:rowOff>
    </xdr:from>
    <xdr:to>
      <xdr:col>19</xdr:col>
      <xdr:colOff>177800</xdr:colOff>
      <xdr:row>36</xdr:row>
      <xdr:rowOff>165801</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2908300" y="631554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165801</xdr:rowOff>
    </xdr:from>
    <xdr:to>
      <xdr:col>15</xdr:col>
      <xdr:colOff>50800</xdr:colOff>
      <xdr:row>37</xdr:row>
      <xdr:rowOff>7361</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019300" y="6338001"/>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7361</xdr:rowOff>
    </xdr:from>
    <xdr:to>
      <xdr:col>10</xdr:col>
      <xdr:colOff>114300</xdr:colOff>
      <xdr:row>37</xdr:row>
      <xdr:rowOff>28119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351011"/>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113040</xdr:rowOff>
    </xdr:from>
    <xdr:to>
      <xdr:col>24</xdr:col>
      <xdr:colOff>114300</xdr:colOff>
      <xdr:row>37</xdr:row>
      <xdr:rowOff>43190</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4584700" y="62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135917</xdr:rowOff>
    </xdr:from>
    <xdr:ext cx="599010" cy="259045"/>
    <xdr:sp macro=""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13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92541</xdr:rowOff>
    </xdr:from>
    <xdr:to>
      <xdr:col>20</xdr:col>
      <xdr:colOff>38100</xdr:colOff>
      <xdr:row>37</xdr:row>
      <xdr:rowOff>22691</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37465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39218</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497795" y="60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115001</xdr:rowOff>
    </xdr:from>
    <xdr:to>
      <xdr:col>15</xdr:col>
      <xdr:colOff>101600</xdr:colOff>
      <xdr:row>37</xdr:row>
      <xdr:rowOff>45151</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2857500" y="62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61678</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08795" y="60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128011</xdr:rowOff>
    </xdr:from>
    <xdr:to>
      <xdr:col>10</xdr:col>
      <xdr:colOff>165100</xdr:colOff>
      <xdr:row>37</xdr:row>
      <xdr:rowOff>58161</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968500" y="63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74688</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19795" y="60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148769</xdr:rowOff>
    </xdr:from>
    <xdr:to>
      <xdr:col>6</xdr:col>
      <xdr:colOff>38100</xdr:colOff>
      <xdr:row>37</xdr:row>
      <xdr:rowOff>78919</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1079500" y="63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95446</xdr:rowOff>
    </xdr:from>
    <xdr:ext cx="599010"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30795" y="609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114718</xdr:rowOff>
    </xdr:from>
    <xdr:to>
      <xdr:col>24</xdr:col>
      <xdr:colOff>63500</xdr:colOff>
      <xdr:row>58</xdr:row>
      <xdr:rowOff>123951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10058818"/>
          <a:ext cx="8382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98176</xdr:rowOff>
    </xdr:from>
    <xdr:to>
      <xdr:col>19</xdr:col>
      <xdr:colOff>177800</xdr:colOff>
      <xdr:row>58</xdr:row>
      <xdr:rowOff>114718</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2908300" y="10042276"/>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98176</xdr:rowOff>
    </xdr:from>
    <xdr:to>
      <xdr:col>15</xdr:col>
      <xdr:colOff>50800</xdr:colOff>
      <xdr:row>58</xdr:row>
      <xdr:rowOff>118008</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10042276"/>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118008</xdr:rowOff>
    </xdr:from>
    <xdr:to>
      <xdr:col>10</xdr:col>
      <xdr:colOff>114300</xdr:colOff>
      <xdr:row>58</xdr:row>
      <xdr:rowOff>126684</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10062108"/>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73151</xdr:rowOff>
    </xdr:from>
    <xdr:to>
      <xdr:col>24</xdr:col>
      <xdr:colOff>114300</xdr:colOff>
      <xdr:row>59</xdr:row>
      <xdr:rowOff>3301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100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63918</xdr:rowOff>
    </xdr:from>
    <xdr:to>
      <xdr:col>20</xdr:col>
      <xdr:colOff>38100</xdr:colOff>
      <xdr:row>58</xdr:row>
      <xdr:rowOff>165518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10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156645</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1010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47376</xdr:rowOff>
    </xdr:from>
    <xdr:to>
      <xdr:col>15</xdr:col>
      <xdr:colOff>101600</xdr:colOff>
      <xdr:row>58</xdr:row>
      <xdr:rowOff>148976</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9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165503</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67208</xdr:rowOff>
    </xdr:from>
    <xdr:to>
      <xdr:col>10</xdr:col>
      <xdr:colOff>165100</xdr:colOff>
      <xdr:row>58</xdr:row>
      <xdr:rowOff>168808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100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159935</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1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75884</xdr:rowOff>
    </xdr:from>
    <xdr:to>
      <xdr:col>6</xdr:col>
      <xdr:colOff>38100</xdr:colOff>
      <xdr:row>59</xdr:row>
      <xdr:rowOff>6034</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10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22561</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979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20462</xdr:rowOff>
    </xdr:from>
    <xdr:to>
      <xdr:col>24</xdr:col>
      <xdr:colOff>63500</xdr:colOff>
      <xdr:row>79</xdr:row>
      <xdr:rowOff>21571</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565012"/>
          <a:ext cx="8382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14720</xdr:rowOff>
    </xdr:from>
    <xdr:to>
      <xdr:col>19</xdr:col>
      <xdr:colOff>177800</xdr:colOff>
      <xdr:row>79</xdr:row>
      <xdr:rowOff>21571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55927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9745</xdr:rowOff>
    </xdr:from>
    <xdr:to>
      <xdr:col>15</xdr:col>
      <xdr:colOff>50800</xdr:colOff>
      <xdr:row>79</xdr:row>
      <xdr:rowOff>14720</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55429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135620</xdr:rowOff>
    </xdr:from>
    <xdr:to>
      <xdr:col>10</xdr:col>
      <xdr:colOff>114300</xdr:colOff>
      <xdr:row>79</xdr:row>
      <xdr:rowOff>9745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508720"/>
          <a:ext cx="889000" cy="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141112</xdr:rowOff>
    </xdr:from>
    <xdr:to>
      <xdr:col>24</xdr:col>
      <xdr:colOff>114300</xdr:colOff>
      <xdr:row>79</xdr:row>
      <xdr:rowOff>71262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5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56039</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4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142221</xdr:rowOff>
    </xdr:from>
    <xdr:to>
      <xdr:col>20</xdr:col>
      <xdr:colOff>38100</xdr:colOff>
      <xdr:row>79</xdr:row>
      <xdr:rowOff>72371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63498</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6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135370</xdr:rowOff>
    </xdr:from>
    <xdr:to>
      <xdr:col>15</xdr:col>
      <xdr:colOff>101600</xdr:colOff>
      <xdr:row>79</xdr:row>
      <xdr:rowOff>65520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56647</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130395</xdr:rowOff>
    </xdr:from>
    <xdr:to>
      <xdr:col>10</xdr:col>
      <xdr:colOff>165100</xdr:colOff>
      <xdr:row>79</xdr:row>
      <xdr:rowOff>60545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5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51672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5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84820</xdr:rowOff>
    </xdr:from>
    <xdr:to>
      <xdr:col>6</xdr:col>
      <xdr:colOff>38100</xdr:colOff>
      <xdr:row>79</xdr:row>
      <xdr:rowOff>14970</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4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31497</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32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68518</xdr:rowOff>
    </xdr:from>
    <xdr:to>
      <xdr:col>24</xdr:col>
      <xdr:colOff>63500</xdr:colOff>
      <xdr:row>95</xdr:row>
      <xdr:rowOff>142225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356268"/>
          <a:ext cx="8382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140114</xdr:rowOff>
    </xdr:from>
    <xdr:to>
      <xdr:col>19</xdr:col>
      <xdr:colOff>177800</xdr:colOff>
      <xdr:row>95</xdr:row>
      <xdr:rowOff>68518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6256414"/>
          <a:ext cx="8890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140114</xdr:rowOff>
    </xdr:from>
    <xdr:to>
      <xdr:col>15</xdr:col>
      <xdr:colOff>50800</xdr:colOff>
      <xdr:row>95</xdr:row>
      <xdr:rowOff>28045</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256414"/>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28045</xdr:rowOff>
    </xdr:from>
    <xdr:to>
      <xdr:col>10</xdr:col>
      <xdr:colOff>114300</xdr:colOff>
      <xdr:row>95</xdr:row>
      <xdr:rowOff>62433</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315795"/>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91425</xdr:rowOff>
    </xdr:from>
    <xdr:to>
      <xdr:col>24</xdr:col>
      <xdr:colOff>114300</xdr:colOff>
      <xdr:row>96</xdr:row>
      <xdr:rowOff>21575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3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69852</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3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17718</xdr:rowOff>
    </xdr:from>
    <xdr:to>
      <xdr:col>20</xdr:col>
      <xdr:colOff>38100</xdr:colOff>
      <xdr:row>95</xdr:row>
      <xdr:rowOff>119318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3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110445</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3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89314</xdr:rowOff>
    </xdr:from>
    <xdr:to>
      <xdr:col>15</xdr:col>
      <xdr:colOff>101600</xdr:colOff>
      <xdr:row>95</xdr:row>
      <xdr:rowOff>19464</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35991</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59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148695</xdr:rowOff>
    </xdr:from>
    <xdr:to>
      <xdr:col>10</xdr:col>
      <xdr:colOff>165100</xdr:colOff>
      <xdr:row>95</xdr:row>
      <xdr:rowOff>78845</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2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95372</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11633</xdr:rowOff>
    </xdr:from>
    <xdr:to>
      <xdr:col>6</xdr:col>
      <xdr:colOff>38100</xdr:colOff>
      <xdr:row>95</xdr:row>
      <xdr:rowOff>113233</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129760</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160423</xdr:rowOff>
    </xdr:from>
    <xdr:to>
      <xdr:col>55</xdr:col>
      <xdr:colOff>0</xdr:colOff>
      <xdr:row>36</xdr:row>
      <xdr:rowOff>161472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332623"/>
          <a:ext cx="8382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101364</xdr:rowOff>
    </xdr:from>
    <xdr:to>
      <xdr:col>50</xdr:col>
      <xdr:colOff>114300</xdr:colOff>
      <xdr:row>36</xdr:row>
      <xdr:rowOff>161472</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8750300" y="6273564"/>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10686</xdr:rowOff>
    </xdr:from>
    <xdr:to>
      <xdr:col>45</xdr:col>
      <xdr:colOff>177800</xdr:colOff>
      <xdr:row>36</xdr:row>
      <xdr:rowOff>101364</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1828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10686</xdr:rowOff>
    </xdr:from>
    <xdr:to>
      <xdr:col>41</xdr:col>
      <xdr:colOff>50800</xdr:colOff>
      <xdr:row>36</xdr:row>
      <xdr:rowOff>168983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182886"/>
          <a:ext cx="889000" cy="1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109623</xdr:rowOff>
    </xdr:from>
    <xdr:to>
      <xdr:col>55</xdr:col>
      <xdr:colOff>50800</xdr:colOff>
      <xdr:row>37</xdr:row>
      <xdr:rowOff>39773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2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132500</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13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110672</xdr:rowOff>
    </xdr:from>
    <xdr:to>
      <xdr:col>50</xdr:col>
      <xdr:colOff>165100</xdr:colOff>
      <xdr:row>37</xdr:row>
      <xdr:rowOff>40822</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57349</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60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50564</xdr:rowOff>
    </xdr:from>
    <xdr:to>
      <xdr:col>46</xdr:col>
      <xdr:colOff>38100</xdr:colOff>
      <xdr:row>36</xdr:row>
      <xdr:rowOff>152164</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2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168691</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59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131336</xdr:rowOff>
    </xdr:from>
    <xdr:to>
      <xdr:col>41</xdr:col>
      <xdr:colOff>101600</xdr:colOff>
      <xdr:row>36</xdr:row>
      <xdr:rowOff>61486</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1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78013</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59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118183</xdr:rowOff>
    </xdr:from>
    <xdr:to>
      <xdr:col>36</xdr:col>
      <xdr:colOff>165100</xdr:colOff>
      <xdr:row>37</xdr:row>
      <xdr:rowOff>48333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2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64860</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672795" y="606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143339</xdr:rowOff>
    </xdr:from>
    <xdr:to>
      <xdr:col>55</xdr:col>
      <xdr:colOff>0</xdr:colOff>
      <xdr:row>58</xdr:row>
      <xdr:rowOff>149846</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10087439"/>
          <a:ext cx="8382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151544</xdr:rowOff>
    </xdr:from>
    <xdr:to>
      <xdr:col>50</xdr:col>
      <xdr:colOff>114300</xdr:colOff>
      <xdr:row>58</xdr:row>
      <xdr:rowOff>149846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8750300" y="9924194"/>
          <a:ext cx="889000" cy="1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151544</xdr:rowOff>
    </xdr:from>
    <xdr:to>
      <xdr:col>45</xdr:col>
      <xdr:colOff>177800</xdr:colOff>
      <xdr:row>58</xdr:row>
      <xdr:rowOff>129584</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924194"/>
          <a:ext cx="889000" cy="14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116249</xdr:rowOff>
    </xdr:from>
    <xdr:to>
      <xdr:col>41</xdr:col>
      <xdr:colOff>50800</xdr:colOff>
      <xdr:row>58</xdr:row>
      <xdr:rowOff>129584</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1006034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92539</xdr:rowOff>
    </xdr:from>
    <xdr:to>
      <xdr:col>55</xdr:col>
      <xdr:colOff>50800</xdr:colOff>
      <xdr:row>59</xdr:row>
      <xdr:rowOff>22689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100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99046</xdr:rowOff>
    </xdr:from>
    <xdr:to>
      <xdr:col>50</xdr:col>
      <xdr:colOff>165100</xdr:colOff>
      <xdr:row>59</xdr:row>
      <xdr:rowOff>29196</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100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20323</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1013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100744</xdr:rowOff>
    </xdr:from>
    <xdr:to>
      <xdr:col>46</xdr:col>
      <xdr:colOff>38100</xdr:colOff>
      <xdr:row>58</xdr:row>
      <xdr:rowOff>30894</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47421</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64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78784</xdr:rowOff>
    </xdr:from>
    <xdr:to>
      <xdr:col>41</xdr:col>
      <xdr:colOff>101600</xdr:colOff>
      <xdr:row>59</xdr:row>
      <xdr:rowOff>8934</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10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61</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101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65449</xdr:rowOff>
    </xdr:from>
    <xdr:to>
      <xdr:col>36</xdr:col>
      <xdr:colOff>165100</xdr:colOff>
      <xdr:row>58</xdr:row>
      <xdr:rowOff>167049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10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158176</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42800</xdr:rowOff>
    </xdr:from>
    <xdr:to>
      <xdr:col>55</xdr:col>
      <xdr:colOff>0</xdr:colOff>
      <xdr:row>79</xdr:row>
      <xdr:rowOff>86460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9639300" y="13587350"/>
          <a:ext cx="8382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112912</xdr:rowOff>
    </xdr:from>
    <xdr:to>
      <xdr:col>50</xdr:col>
      <xdr:colOff>114300</xdr:colOff>
      <xdr:row>79</xdr:row>
      <xdr:rowOff>86460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8750300" y="13486012"/>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112912</xdr:rowOff>
    </xdr:from>
    <xdr:to>
      <xdr:col>45</xdr:col>
      <xdr:colOff>177800</xdr:colOff>
      <xdr:row>79</xdr:row>
      <xdr:rowOff>16125</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7861300" y="13486012"/>
          <a:ext cx="889000" cy="7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16125</xdr:rowOff>
    </xdr:from>
    <xdr:to>
      <xdr:col>41</xdr:col>
      <xdr:colOff>50800</xdr:colOff>
      <xdr:row>79</xdr:row>
      <xdr:rowOff>77350</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6972300" y="13560675"/>
          <a:ext cx="889000" cy="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163450</xdr:rowOff>
    </xdr:from>
    <xdr:to>
      <xdr:col>55</xdr:col>
      <xdr:colOff>50800</xdr:colOff>
      <xdr:row>79</xdr:row>
      <xdr:rowOff>93600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10426700" y="13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78377</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35660</xdr:rowOff>
    </xdr:from>
    <xdr:to>
      <xdr:col>50</xdr:col>
      <xdr:colOff>165100</xdr:colOff>
      <xdr:row>79</xdr:row>
      <xdr:rowOff>137260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9588500" y="135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128387</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67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62112</xdr:rowOff>
    </xdr:from>
    <xdr:to>
      <xdr:col>46</xdr:col>
      <xdr:colOff>38100</xdr:colOff>
      <xdr:row>78</xdr:row>
      <xdr:rowOff>163712</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8699500" y="134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8789</xdr:rowOff>
    </xdr:from>
    <xdr:ext cx="59901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50795" y="132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136775</xdr:rowOff>
    </xdr:from>
    <xdr:to>
      <xdr:col>41</xdr:col>
      <xdr:colOff>101600</xdr:colOff>
      <xdr:row>79</xdr:row>
      <xdr:rowOff>66925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7810500" y="13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58052</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7594111" y="136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26550</xdr:rowOff>
    </xdr:from>
    <xdr:to>
      <xdr:col>36</xdr:col>
      <xdr:colOff>165100</xdr:colOff>
      <xdr:row>79</xdr:row>
      <xdr:rowOff>128150</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6921500" y="135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119277</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705111" y="136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74003</xdr:rowOff>
    </xdr:from>
    <xdr:to>
      <xdr:col>55</xdr:col>
      <xdr:colOff>0</xdr:colOff>
      <xdr:row>98</xdr:row>
      <xdr:rowOff>86837</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9639300" y="16876103"/>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128412</xdr:rowOff>
    </xdr:from>
    <xdr:to>
      <xdr:col>50</xdr:col>
      <xdr:colOff>114300</xdr:colOff>
      <xdr:row>98</xdr:row>
      <xdr:rowOff>74003</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759062"/>
          <a:ext cx="889000" cy="1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128412</xdr:rowOff>
    </xdr:from>
    <xdr:to>
      <xdr:col>45</xdr:col>
      <xdr:colOff>177800</xdr:colOff>
      <xdr:row>98</xdr:row>
      <xdr:rowOff>108576</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759062"/>
          <a:ext cx="889000" cy="1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62934</xdr:rowOff>
    </xdr:from>
    <xdr:to>
      <xdr:col>41</xdr:col>
      <xdr:colOff>50800</xdr:colOff>
      <xdr:row>98</xdr:row>
      <xdr:rowOff>108576</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865034"/>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36037</xdr:rowOff>
    </xdr:from>
    <xdr:to>
      <xdr:col>55</xdr:col>
      <xdr:colOff>50800</xdr:colOff>
      <xdr:row>98</xdr:row>
      <xdr:rowOff>137637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23203</xdr:rowOff>
    </xdr:from>
    <xdr:to>
      <xdr:col>50</xdr:col>
      <xdr:colOff>165100</xdr:colOff>
      <xdr:row>98</xdr:row>
      <xdr:rowOff>124803</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115930</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39795" y="1691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77612</xdr:rowOff>
    </xdr:from>
    <xdr:to>
      <xdr:col>46</xdr:col>
      <xdr:colOff>38100</xdr:colOff>
      <xdr:row>98</xdr:row>
      <xdr:rowOff>7762</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7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24289</xdr:rowOff>
    </xdr:from>
    <xdr:ext cx="59901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50795" y="164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57776</xdr:rowOff>
    </xdr:from>
    <xdr:to>
      <xdr:col>41</xdr:col>
      <xdr:colOff>101600</xdr:colOff>
      <xdr:row>98</xdr:row>
      <xdr:rowOff>159376</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150503</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9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12134</xdr:rowOff>
    </xdr:from>
    <xdr:to>
      <xdr:col>36</xdr:col>
      <xdr:colOff>165100</xdr:colOff>
      <xdr:row>98</xdr:row>
      <xdr:rowOff>113734</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8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130261</xdr:rowOff>
    </xdr:from>
    <xdr:ext cx="59901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672795" y="1658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67714</xdr:rowOff>
    </xdr:from>
    <xdr:to>
      <xdr:col>85</xdr:col>
      <xdr:colOff>127000</xdr:colOff>
      <xdr:row>36</xdr:row>
      <xdr:rowOff>146827</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239914"/>
          <a:ext cx="8382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67714</xdr:rowOff>
    </xdr:from>
    <xdr:to>
      <xdr:col>81</xdr:col>
      <xdr:colOff>50800</xdr:colOff>
      <xdr:row>37</xdr:row>
      <xdr:rowOff>158908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4592300" y="6239914"/>
          <a:ext cx="889000" cy="2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131082</xdr:rowOff>
    </xdr:from>
    <xdr:to>
      <xdr:col>76</xdr:col>
      <xdr:colOff>114300</xdr:colOff>
      <xdr:row>37</xdr:row>
      <xdr:rowOff>158908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3703300" y="6474732"/>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88179</xdr:rowOff>
    </xdr:from>
    <xdr:to>
      <xdr:col>71</xdr:col>
      <xdr:colOff>177800</xdr:colOff>
      <xdr:row>37</xdr:row>
      <xdr:rowOff>131082</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260379"/>
          <a:ext cx="889000" cy="2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96027</xdr:rowOff>
    </xdr:from>
    <xdr:to>
      <xdr:col>85</xdr:col>
      <xdr:colOff>177800</xdr:colOff>
      <xdr:row>37</xdr:row>
      <xdr:rowOff>26177</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2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118904</xdr:rowOff>
    </xdr:from>
    <xdr:ext cx="534377"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1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16914</xdr:rowOff>
    </xdr:from>
    <xdr:to>
      <xdr:col>81</xdr:col>
      <xdr:colOff>101600</xdr:colOff>
      <xdr:row>36</xdr:row>
      <xdr:rowOff>118514</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1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135041</xdr:rowOff>
    </xdr:from>
    <xdr:ext cx="534377"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14111" y="59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108108</xdr:rowOff>
    </xdr:from>
    <xdr:to>
      <xdr:col>76</xdr:col>
      <xdr:colOff>165100</xdr:colOff>
      <xdr:row>38</xdr:row>
      <xdr:rowOff>38258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4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29385</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357428" y="65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80282</xdr:rowOff>
    </xdr:from>
    <xdr:to>
      <xdr:col>72</xdr:col>
      <xdr:colOff>38100</xdr:colOff>
      <xdr:row>38</xdr:row>
      <xdr:rowOff>10432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4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1559</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436111" y="65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37379</xdr:rowOff>
    </xdr:from>
    <xdr:to>
      <xdr:col>67</xdr:col>
      <xdr:colOff>101600</xdr:colOff>
      <xdr:row>36</xdr:row>
      <xdr:rowOff>138979</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2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155506</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547111" y="59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24733</xdr:rowOff>
    </xdr:from>
    <xdr:to>
      <xdr:col>85</xdr:col>
      <xdr:colOff>127000</xdr:colOff>
      <xdr:row>77</xdr:row>
      <xdr:rowOff>42895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5481300" y="13226383"/>
          <a:ext cx="8382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24733</xdr:rowOff>
    </xdr:from>
    <xdr:to>
      <xdr:col>81</xdr:col>
      <xdr:colOff>50800</xdr:colOff>
      <xdr:row>77</xdr:row>
      <xdr:rowOff>42343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4592300" y="13226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42343</xdr:rowOff>
    </xdr:from>
    <xdr:to>
      <xdr:col>76</xdr:col>
      <xdr:colOff>114300</xdr:colOff>
      <xdr:row>77</xdr:row>
      <xdr:rowOff>67486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3243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65867</xdr:rowOff>
    </xdr:from>
    <xdr:to>
      <xdr:col>71</xdr:col>
      <xdr:colOff>177800</xdr:colOff>
      <xdr:row>77</xdr:row>
      <xdr:rowOff>67486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814300" y="13267517"/>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163545</xdr:rowOff>
    </xdr:from>
    <xdr:to>
      <xdr:col>85</xdr:col>
      <xdr:colOff>177800</xdr:colOff>
      <xdr:row>77</xdr:row>
      <xdr:rowOff>93695</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1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14972</xdr:rowOff>
    </xdr:from>
    <xdr:ext cx="599010"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0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145383</xdr:rowOff>
    </xdr:from>
    <xdr:to>
      <xdr:col>81</xdr:col>
      <xdr:colOff>101600</xdr:colOff>
      <xdr:row>77</xdr:row>
      <xdr:rowOff>75533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1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92060</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181795" y="129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162993</xdr:rowOff>
    </xdr:from>
    <xdr:to>
      <xdr:col>76</xdr:col>
      <xdr:colOff>165100</xdr:colOff>
      <xdr:row>77</xdr:row>
      <xdr:rowOff>93143</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1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109670</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292795" y="129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16686</xdr:rowOff>
    </xdr:from>
    <xdr:to>
      <xdr:col>72</xdr:col>
      <xdr:colOff>38100</xdr:colOff>
      <xdr:row>77</xdr:row>
      <xdr:rowOff>118286</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2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134813</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03795" y="129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15067</xdr:rowOff>
    </xdr:from>
    <xdr:to>
      <xdr:col>67</xdr:col>
      <xdr:colOff>101600</xdr:colOff>
      <xdr:row>77</xdr:row>
      <xdr:rowOff>116667</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133194</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14795" y="1299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89835</xdr:rowOff>
    </xdr:from>
    <xdr:to>
      <xdr:col>85</xdr:col>
      <xdr:colOff>127000</xdr:colOff>
      <xdr:row>98</xdr:row>
      <xdr:rowOff>117833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891935"/>
          <a:ext cx="838200" cy="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75823</xdr:rowOff>
    </xdr:from>
    <xdr:to>
      <xdr:col>81</xdr:col>
      <xdr:colOff>50800</xdr:colOff>
      <xdr:row>98</xdr:row>
      <xdr:rowOff>89835</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877923"/>
          <a:ext cx="8890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73644</xdr:rowOff>
    </xdr:from>
    <xdr:to>
      <xdr:col>76</xdr:col>
      <xdr:colOff>114300</xdr:colOff>
      <xdr:row>98</xdr:row>
      <xdr:rowOff>75823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875744"/>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73644</xdr:rowOff>
    </xdr:from>
    <xdr:to>
      <xdr:col>71</xdr:col>
      <xdr:colOff>177800</xdr:colOff>
      <xdr:row>98</xdr:row>
      <xdr:rowOff>130082</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875744"/>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67033</xdr:rowOff>
    </xdr:from>
    <xdr:to>
      <xdr:col>85</xdr:col>
      <xdr:colOff>177800</xdr:colOff>
      <xdr:row>98</xdr:row>
      <xdr:rowOff>168633</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39035</xdr:rowOff>
    </xdr:from>
    <xdr:to>
      <xdr:col>81</xdr:col>
      <xdr:colOff>101600</xdr:colOff>
      <xdr:row>98</xdr:row>
      <xdr:rowOff>140635</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8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157162</xdr:rowOff>
    </xdr:from>
    <xdr:ext cx="59901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181795" y="166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25023</xdr:rowOff>
    </xdr:from>
    <xdr:to>
      <xdr:col>76</xdr:col>
      <xdr:colOff>165100</xdr:colOff>
      <xdr:row>98</xdr:row>
      <xdr:rowOff>126623</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143150</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292795" y="166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22844</xdr:rowOff>
    </xdr:from>
    <xdr:to>
      <xdr:col>72</xdr:col>
      <xdr:colOff>38100</xdr:colOff>
      <xdr:row>98</xdr:row>
      <xdr:rowOff>124444</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115571</xdr:rowOff>
    </xdr:from>
    <xdr:ext cx="59901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03795" y="1691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79282</xdr:rowOff>
    </xdr:from>
    <xdr:to>
      <xdr:col>67</xdr:col>
      <xdr:colOff>101600</xdr:colOff>
      <xdr:row>99</xdr:row>
      <xdr:rowOff>9432</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559</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50451</xdr:rowOff>
    </xdr:from>
    <xdr:to>
      <xdr:col>116</xdr:col>
      <xdr:colOff>63500</xdr:colOff>
      <xdr:row>76</xdr:row>
      <xdr:rowOff>61920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1323300" y="13080651"/>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18515</xdr:rowOff>
    </xdr:from>
    <xdr:to>
      <xdr:col>111</xdr:col>
      <xdr:colOff>177800</xdr:colOff>
      <xdr:row>76</xdr:row>
      <xdr:rowOff>50451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0434300" y="13048715"/>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5584</xdr:rowOff>
    </xdr:from>
    <xdr:to>
      <xdr:col>107</xdr:col>
      <xdr:colOff>50800</xdr:colOff>
      <xdr:row>76</xdr:row>
      <xdr:rowOff>18515</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9545300" y="13035784"/>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5584</xdr:rowOff>
    </xdr:from>
    <xdr:to>
      <xdr:col>102</xdr:col>
      <xdr:colOff>114300</xdr:colOff>
      <xdr:row>76</xdr:row>
      <xdr:rowOff>21658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18656300" y="13035784"/>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11120</xdr:rowOff>
    </xdr:from>
    <xdr:to>
      <xdr:col>116</xdr:col>
      <xdr:colOff>114300</xdr:colOff>
      <xdr:row>76</xdr:row>
      <xdr:rowOff>112720</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2110700" y="130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33997</xdr:rowOff>
    </xdr:from>
    <xdr:ext cx="599010" cy="259045"/>
    <xdr:sp macro="" textlink="">
      <xdr:nvSpPr>
        <xdr:cNvPr id="864" name="繰出金該当値テキスト">
          <a:extLst>
            <a:ext uri="{FF2B5EF4-FFF2-40B4-BE49-F238E27FC236}">
              <a16:creationId xmlns="" xmlns:a16="http://schemas.microsoft.com/office/drawing/2014/main" id="{00000000-0008-0000-0600-000060030000}"/>
            </a:ext>
          </a:extLst>
        </xdr:cNvPr>
        <xdr:cNvSpPr txBox="1"/>
      </xdr:nvSpPr>
      <xdr:spPr>
        <a:xfrm>
          <a:off x="22212300" y="1289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171101</xdr:rowOff>
    </xdr:from>
    <xdr:to>
      <xdr:col>112</xdr:col>
      <xdr:colOff>38100</xdr:colOff>
      <xdr:row>76</xdr:row>
      <xdr:rowOff>101251</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21272500" y="130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117778</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23795" y="128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139166</xdr:rowOff>
    </xdr:from>
    <xdr:to>
      <xdr:col>107</xdr:col>
      <xdr:colOff>101600</xdr:colOff>
      <xdr:row>76</xdr:row>
      <xdr:rowOff>69317</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0383500" y="12997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85843</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134795" y="1277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126233</xdr:rowOff>
    </xdr:from>
    <xdr:to>
      <xdr:col>102</xdr:col>
      <xdr:colOff>165100</xdr:colOff>
      <xdr:row>76</xdr:row>
      <xdr:rowOff>56384</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19494500" y="12984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72910</xdr:rowOff>
    </xdr:from>
    <xdr:ext cx="59901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45795" y="1276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142308</xdr:rowOff>
    </xdr:from>
    <xdr:to>
      <xdr:col>98</xdr:col>
      <xdr:colOff>38100</xdr:colOff>
      <xdr:row>76</xdr:row>
      <xdr:rowOff>72458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18605500" y="130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88985</xdr:rowOff>
    </xdr:from>
    <xdr:ext cx="59901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56795" y="1277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住民一人当たりの行政コストは、ほぼ全ての項目で全国平均、奈良県平均、類似団体内平均値を上回っている。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％減少しており今後も減少が続くと見込まれる。定住・移住促進、雇用対策に積極的に取り組み、人口の減少幅をできる限り小さくする必要がある。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年度では、庁舎等耐震化事業など大型事業の実施により、普通建設事業にかかるコストが顕著に増大したが、平成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年度では通常程度の事業費に減少しており、平成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年度も同水準が続いている。</a:t>
          </a:r>
        </a:p>
        <a:p>
          <a:r>
            <a:rPr kumimoji="1" lang="ja-JP" altLang="en-US" sz="1300">
              <a:latin typeface="ＭＳ Ｐゴシック" panose="020B0600070205080204" pitchFamily="50" charset="-128"/>
              <a:ea typeface="ＭＳ Ｐゴシック" panose="020B0600070205080204" pitchFamily="50" charset="-128"/>
            </a:rPr>
            <a:t>今後も、火葬場整備事業等、事業費の大きな建設事業を予定しているため、村の行財政規模を適切に把握し、事務事業や定員管理について実態に即した運用が図られるよう、常に見直しを行い不断の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1918</xdr:rowOff>
    </xdr:from>
    <xdr:to>
      <xdr:col>24</xdr:col>
      <xdr:colOff>63500</xdr:colOff>
      <xdr:row>37</xdr:row>
      <xdr:rowOff>9334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345568"/>
          <a:ext cx="8382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1918</xdr:rowOff>
    </xdr:from>
    <xdr:to>
      <xdr:col>19</xdr:col>
      <xdr:colOff>177800</xdr:colOff>
      <xdr:row>37</xdr:row>
      <xdr:rowOff>23381</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34556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xdr:rowOff>
    </xdr:from>
    <xdr:to>
      <xdr:col>15</xdr:col>
      <xdr:colOff>50800</xdr:colOff>
      <xdr:row>37</xdr:row>
      <xdr:rowOff>23381</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34588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2235</xdr:rowOff>
    </xdr:from>
    <xdr:to>
      <xdr:col>10</xdr:col>
      <xdr:colOff>114300</xdr:colOff>
      <xdr:row>37</xdr:row>
      <xdr:rowOff>29782</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34588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129984</xdr:rowOff>
    </xdr:from>
    <xdr:to>
      <xdr:col>24</xdr:col>
      <xdr:colOff>114300</xdr:colOff>
      <xdr:row>37</xdr:row>
      <xdr:rowOff>60134</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3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152861</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1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122568</xdr:rowOff>
    </xdr:from>
    <xdr:to>
      <xdr:col>20</xdr:col>
      <xdr:colOff>38100</xdr:colOff>
      <xdr:row>37</xdr:row>
      <xdr:rowOff>52718</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2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69245</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0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144031</xdr:rowOff>
    </xdr:from>
    <xdr:to>
      <xdr:col>15</xdr:col>
      <xdr:colOff>101600</xdr:colOff>
      <xdr:row>37</xdr:row>
      <xdr:rowOff>74181</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90708</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122885</xdr:rowOff>
    </xdr:from>
    <xdr:to>
      <xdr:col>10</xdr:col>
      <xdr:colOff>165100</xdr:colOff>
      <xdr:row>37</xdr:row>
      <xdr:rowOff>53035</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69562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150432</xdr:rowOff>
    </xdr:from>
    <xdr:to>
      <xdr:col>6</xdr:col>
      <xdr:colOff>38100</xdr:colOff>
      <xdr:row>37</xdr:row>
      <xdr:rowOff>80582</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97109</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0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146922</xdr:rowOff>
    </xdr:from>
    <xdr:to>
      <xdr:col>24</xdr:col>
      <xdr:colOff>63500</xdr:colOff>
      <xdr:row>58</xdr:row>
      <xdr:rowOff>161765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3797300" y="10091022"/>
          <a:ext cx="8382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84931</xdr:rowOff>
    </xdr:from>
    <xdr:to>
      <xdr:col>19</xdr:col>
      <xdr:colOff>177800</xdr:colOff>
      <xdr:row>58</xdr:row>
      <xdr:rowOff>146922</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10029031"/>
          <a:ext cx="889000" cy="6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84931</xdr:rowOff>
    </xdr:from>
    <xdr:to>
      <xdr:col>15</xdr:col>
      <xdr:colOff>50800</xdr:colOff>
      <xdr:row>58</xdr:row>
      <xdr:rowOff>139256</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10029031"/>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139256</xdr:rowOff>
    </xdr:from>
    <xdr:to>
      <xdr:col>10</xdr:col>
      <xdr:colOff>114300</xdr:colOff>
      <xdr:row>58</xdr:row>
      <xdr:rowOff>162727</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10083356"/>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110965</xdr:rowOff>
    </xdr:from>
    <xdr:to>
      <xdr:col>24</xdr:col>
      <xdr:colOff>114300</xdr:colOff>
      <xdr:row>59</xdr:row>
      <xdr:rowOff>41115</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100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96122</xdr:rowOff>
    </xdr:from>
    <xdr:to>
      <xdr:col>20</xdr:col>
      <xdr:colOff>38100</xdr:colOff>
      <xdr:row>59</xdr:row>
      <xdr:rowOff>26272</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100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42799</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97795" y="98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34131</xdr:rowOff>
    </xdr:from>
    <xdr:to>
      <xdr:col>15</xdr:col>
      <xdr:colOff>101600</xdr:colOff>
      <xdr:row>58</xdr:row>
      <xdr:rowOff>135731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99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152258</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5" y="975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88456</xdr:rowOff>
    </xdr:from>
    <xdr:to>
      <xdr:col>10</xdr:col>
      <xdr:colOff>165100</xdr:colOff>
      <xdr:row>59</xdr:row>
      <xdr:rowOff>18606</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100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35133</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5" y="98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111927</xdr:rowOff>
    </xdr:from>
    <xdr:to>
      <xdr:col>6</xdr:col>
      <xdr:colOff>38100</xdr:colOff>
      <xdr:row>59</xdr:row>
      <xdr:rowOff>42077</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100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58604</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30795" y="983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113240</xdr:rowOff>
    </xdr:from>
    <xdr:to>
      <xdr:col>24</xdr:col>
      <xdr:colOff>63500</xdr:colOff>
      <xdr:row>76</xdr:row>
      <xdr:rowOff>129606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3797300" y="13143440"/>
          <a:ext cx="838200" cy="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113240</xdr:rowOff>
    </xdr:from>
    <xdr:to>
      <xdr:col>19</xdr:col>
      <xdr:colOff>177800</xdr:colOff>
      <xdr:row>76</xdr:row>
      <xdr:rowOff>120259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143440"/>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120259</xdr:rowOff>
    </xdr:from>
    <xdr:to>
      <xdr:col>15</xdr:col>
      <xdr:colOff>50800</xdr:colOff>
      <xdr:row>76</xdr:row>
      <xdr:rowOff>160675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150459"/>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101766</xdr:rowOff>
    </xdr:from>
    <xdr:to>
      <xdr:col>10</xdr:col>
      <xdr:colOff>114300</xdr:colOff>
      <xdr:row>76</xdr:row>
      <xdr:rowOff>160675</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131966"/>
          <a:ext cx="889000" cy="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78806</xdr:rowOff>
    </xdr:from>
    <xdr:to>
      <xdr:col>24</xdr:col>
      <xdr:colOff>114300</xdr:colOff>
      <xdr:row>77</xdr:row>
      <xdr:rowOff>8956</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57233</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0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62440</xdr:rowOff>
    </xdr:from>
    <xdr:to>
      <xdr:col>20</xdr:col>
      <xdr:colOff>38100</xdr:colOff>
      <xdr:row>76</xdr:row>
      <xdr:rowOff>164040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0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9117</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86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69459</xdr:rowOff>
    </xdr:from>
    <xdr:to>
      <xdr:col>15</xdr:col>
      <xdr:colOff>101600</xdr:colOff>
      <xdr:row>76</xdr:row>
      <xdr:rowOff>171059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0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16136</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8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109875</xdr:rowOff>
    </xdr:from>
    <xdr:to>
      <xdr:col>10</xdr:col>
      <xdr:colOff>165100</xdr:colOff>
      <xdr:row>77</xdr:row>
      <xdr:rowOff>40025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1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31152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2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50966</xdr:rowOff>
    </xdr:from>
    <xdr:to>
      <xdr:col>6</xdr:col>
      <xdr:colOff>38100</xdr:colOff>
      <xdr:row>76</xdr:row>
      <xdr:rowOff>152566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0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169093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8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74067</xdr:rowOff>
    </xdr:from>
    <xdr:to>
      <xdr:col>24</xdr:col>
      <xdr:colOff>63500</xdr:colOff>
      <xdr:row>98</xdr:row>
      <xdr:rowOff>119585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3797300" y="16876167"/>
          <a:ext cx="838200" cy="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70582</xdr:rowOff>
    </xdr:from>
    <xdr:to>
      <xdr:col>19</xdr:col>
      <xdr:colOff>177800</xdr:colOff>
      <xdr:row>98</xdr:row>
      <xdr:rowOff>119585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872682"/>
          <a:ext cx="889000" cy="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144418</xdr:rowOff>
    </xdr:from>
    <xdr:to>
      <xdr:col>15</xdr:col>
      <xdr:colOff>50800</xdr:colOff>
      <xdr:row>98</xdr:row>
      <xdr:rowOff>70582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019300" y="16775068"/>
          <a:ext cx="889000" cy="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144418</xdr:rowOff>
    </xdr:from>
    <xdr:to>
      <xdr:col>10</xdr:col>
      <xdr:colOff>114300</xdr:colOff>
      <xdr:row>98</xdr:row>
      <xdr:rowOff>133410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775068"/>
          <a:ext cx="889000" cy="1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23267</xdr:rowOff>
    </xdr:from>
    <xdr:to>
      <xdr:col>24</xdr:col>
      <xdr:colOff>114300</xdr:colOff>
      <xdr:row>98</xdr:row>
      <xdr:rowOff>124867</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8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46144</xdr:rowOff>
    </xdr:from>
    <xdr:ext cx="599010"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7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68785</xdr:rowOff>
    </xdr:from>
    <xdr:to>
      <xdr:col>20</xdr:col>
      <xdr:colOff>38100</xdr:colOff>
      <xdr:row>98</xdr:row>
      <xdr:rowOff>170385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8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161512</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497795" y="16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19782</xdr:rowOff>
    </xdr:from>
    <xdr:to>
      <xdr:col>15</xdr:col>
      <xdr:colOff>101600</xdr:colOff>
      <xdr:row>98</xdr:row>
      <xdr:rowOff>121382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8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137909</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08795" y="1659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93618</xdr:rowOff>
    </xdr:from>
    <xdr:to>
      <xdr:col>10</xdr:col>
      <xdr:colOff>165100</xdr:colOff>
      <xdr:row>98</xdr:row>
      <xdr:rowOff>23768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72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40295</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19795" y="164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82610</xdr:rowOff>
    </xdr:from>
    <xdr:to>
      <xdr:col>6</xdr:col>
      <xdr:colOff>38100</xdr:colOff>
      <xdr:row>99</xdr:row>
      <xdr:rowOff>12760</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8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29287</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30795" y="1665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98487</xdr:rowOff>
    </xdr:from>
    <xdr:to>
      <xdr:col>55</xdr:col>
      <xdr:colOff>0</xdr:colOff>
      <xdr:row>39</xdr:row>
      <xdr:rowOff>98846</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8503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98291</xdr:rowOff>
    </xdr:from>
    <xdr:to>
      <xdr:col>50</xdr:col>
      <xdr:colOff>114300</xdr:colOff>
      <xdr:row>39</xdr:row>
      <xdr:rowOff>98487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84841"/>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23784</xdr:rowOff>
    </xdr:from>
    <xdr:to>
      <xdr:col>45</xdr:col>
      <xdr:colOff>177800</xdr:colOff>
      <xdr:row>39</xdr:row>
      <xdr:rowOff>98291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10334"/>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23784</xdr:rowOff>
    </xdr:from>
    <xdr:to>
      <xdr:col>41</xdr:col>
      <xdr:colOff>50800</xdr:colOff>
      <xdr:row>39</xdr:row>
      <xdr:rowOff>25220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71033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48046</xdr:rowOff>
    </xdr:from>
    <xdr:to>
      <xdr:col>55</xdr:col>
      <xdr:colOff>50800</xdr:colOff>
      <xdr:row>39</xdr:row>
      <xdr:rowOff>149646</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667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47687</xdr:rowOff>
    </xdr:from>
    <xdr:to>
      <xdr:col>50</xdr:col>
      <xdr:colOff>165100</xdr:colOff>
      <xdr:row>39</xdr:row>
      <xdr:rowOff>149287</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140414</xdr:rowOff>
    </xdr:from>
    <xdr:ext cx="313932"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82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47491</xdr:rowOff>
    </xdr:from>
    <xdr:to>
      <xdr:col>46</xdr:col>
      <xdr:colOff>38100</xdr:colOff>
      <xdr:row>39</xdr:row>
      <xdr:rowOff>149091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140218</xdr:rowOff>
    </xdr:from>
    <xdr:ext cx="313932"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93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144434</xdr:rowOff>
    </xdr:from>
    <xdr:to>
      <xdr:col>41</xdr:col>
      <xdr:colOff>101600</xdr:colOff>
      <xdr:row>39</xdr:row>
      <xdr:rowOff>74584</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91110</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26428" y="643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145870</xdr:rowOff>
    </xdr:from>
    <xdr:to>
      <xdr:col>36</xdr:col>
      <xdr:colOff>165100</xdr:colOff>
      <xdr:row>39</xdr:row>
      <xdr:rowOff>76020</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92548</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37428" y="6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88146</xdr:rowOff>
    </xdr:from>
    <xdr:to>
      <xdr:col>55</xdr:col>
      <xdr:colOff>0</xdr:colOff>
      <xdr:row>57</xdr:row>
      <xdr:rowOff>102081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9860796"/>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36480</xdr:rowOff>
    </xdr:from>
    <xdr:to>
      <xdr:col>50</xdr:col>
      <xdr:colOff>114300</xdr:colOff>
      <xdr:row>57</xdr:row>
      <xdr:rowOff>88146</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8750300" y="9809130"/>
          <a:ext cx="889000" cy="5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36480</xdr:rowOff>
    </xdr:from>
    <xdr:to>
      <xdr:col>45</xdr:col>
      <xdr:colOff>177800</xdr:colOff>
      <xdr:row>57</xdr:row>
      <xdr:rowOff>72190</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9809130"/>
          <a:ext cx="889000" cy="3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72190</xdr:rowOff>
    </xdr:from>
    <xdr:to>
      <xdr:col>41</xdr:col>
      <xdr:colOff>50800</xdr:colOff>
      <xdr:row>57</xdr:row>
      <xdr:rowOff>75247</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6972300" y="9844840"/>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51281</xdr:rowOff>
    </xdr:from>
    <xdr:to>
      <xdr:col>55</xdr:col>
      <xdr:colOff>50800</xdr:colOff>
      <xdr:row>57</xdr:row>
      <xdr:rowOff>152881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29708</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8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37346</xdr:rowOff>
    </xdr:from>
    <xdr:to>
      <xdr:col>50</xdr:col>
      <xdr:colOff>165100</xdr:colOff>
      <xdr:row>57</xdr:row>
      <xdr:rowOff>138946</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130073</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9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157130</xdr:rowOff>
    </xdr:from>
    <xdr:to>
      <xdr:col>46</xdr:col>
      <xdr:colOff>38100</xdr:colOff>
      <xdr:row>57</xdr:row>
      <xdr:rowOff>87280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7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103807</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50795" y="953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21390</xdr:rowOff>
    </xdr:from>
    <xdr:to>
      <xdr:col>41</xdr:col>
      <xdr:colOff>101600</xdr:colOff>
      <xdr:row>57</xdr:row>
      <xdr:rowOff>122990</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7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139517</xdr:rowOff>
    </xdr:from>
    <xdr:ext cx="59901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61795" y="956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24447</xdr:rowOff>
    </xdr:from>
    <xdr:to>
      <xdr:col>36</xdr:col>
      <xdr:colOff>165100</xdr:colOff>
      <xdr:row>57</xdr:row>
      <xdr:rowOff>126047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142574</xdr:rowOff>
    </xdr:from>
    <xdr:ext cx="599010"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672795" y="957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9083</xdr:rowOff>
    </xdr:from>
    <xdr:to>
      <xdr:col>55</xdr:col>
      <xdr:colOff>0</xdr:colOff>
      <xdr:row>79</xdr:row>
      <xdr:rowOff>26378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53633"/>
          <a:ext cx="8382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65698</xdr:rowOff>
    </xdr:from>
    <xdr:to>
      <xdr:col>50</xdr:col>
      <xdr:colOff>114300</xdr:colOff>
      <xdr:row>79</xdr:row>
      <xdr:rowOff>26378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38798"/>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65698</xdr:rowOff>
    </xdr:from>
    <xdr:to>
      <xdr:col>45</xdr:col>
      <xdr:colOff>177800</xdr:colOff>
      <xdr:row>78</xdr:row>
      <xdr:rowOff>167098</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38798"/>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127228</xdr:rowOff>
    </xdr:from>
    <xdr:to>
      <xdr:col>41</xdr:col>
      <xdr:colOff>50800</xdr:colOff>
      <xdr:row>78</xdr:row>
      <xdr:rowOff>167098</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500328"/>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129733</xdr:rowOff>
    </xdr:from>
    <xdr:to>
      <xdr:col>55</xdr:col>
      <xdr:colOff>50800</xdr:colOff>
      <xdr:row>79</xdr:row>
      <xdr:rowOff>59883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5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89110</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2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147028</xdr:rowOff>
    </xdr:from>
    <xdr:to>
      <xdr:col>50</xdr:col>
      <xdr:colOff>165100</xdr:colOff>
      <xdr:row>79</xdr:row>
      <xdr:rowOff>77178</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5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68305</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36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14898</xdr:rowOff>
    </xdr:from>
    <xdr:to>
      <xdr:col>46</xdr:col>
      <xdr:colOff>38100</xdr:colOff>
      <xdr:row>78</xdr:row>
      <xdr:rowOff>116498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133025</xdr:rowOff>
    </xdr:from>
    <xdr:ext cx="59901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50795" y="131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116298</xdr:rowOff>
    </xdr:from>
    <xdr:to>
      <xdr:col>41</xdr:col>
      <xdr:colOff>101600</xdr:colOff>
      <xdr:row>79</xdr:row>
      <xdr:rowOff>46448</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62975</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32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76428</xdr:rowOff>
    </xdr:from>
    <xdr:to>
      <xdr:col>36</xdr:col>
      <xdr:colOff>165100</xdr:colOff>
      <xdr:row>79</xdr:row>
      <xdr:rowOff>6578</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23105</xdr:rowOff>
    </xdr:from>
    <xdr:ext cx="599010"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672795" y="1322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83369</xdr:rowOff>
    </xdr:from>
    <xdr:to>
      <xdr:col>55</xdr:col>
      <xdr:colOff>0</xdr:colOff>
      <xdr:row>98</xdr:row>
      <xdr:rowOff>132318</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885469"/>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45962</xdr:rowOff>
    </xdr:from>
    <xdr:to>
      <xdr:col>50</xdr:col>
      <xdr:colOff>114300</xdr:colOff>
      <xdr:row>98</xdr:row>
      <xdr:rowOff>83369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848062"/>
          <a:ext cx="8890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45962</xdr:rowOff>
    </xdr:from>
    <xdr:to>
      <xdr:col>45</xdr:col>
      <xdr:colOff>177800</xdr:colOff>
      <xdr:row>98</xdr:row>
      <xdr:rowOff>84854</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848062"/>
          <a:ext cx="889000" cy="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84854</xdr:rowOff>
    </xdr:from>
    <xdr:to>
      <xdr:col>41</xdr:col>
      <xdr:colOff>50800</xdr:colOff>
      <xdr:row>98</xdr:row>
      <xdr:rowOff>96346</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886954"/>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81518</xdr:rowOff>
    </xdr:from>
    <xdr:to>
      <xdr:col>55</xdr:col>
      <xdr:colOff>50800</xdr:colOff>
      <xdr:row>99</xdr:row>
      <xdr:rowOff>11668</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8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20710</xdr:rowOff>
    </xdr:from>
    <xdr:ext cx="599010"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82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32569</xdr:rowOff>
    </xdr:from>
    <xdr:to>
      <xdr:col>50</xdr:col>
      <xdr:colOff>165100</xdr:colOff>
      <xdr:row>98</xdr:row>
      <xdr:rowOff>134169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8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150696</xdr:rowOff>
    </xdr:from>
    <xdr:ext cx="59901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39795" y="1660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166612</xdr:rowOff>
    </xdr:from>
    <xdr:to>
      <xdr:col>46</xdr:col>
      <xdr:colOff>38100</xdr:colOff>
      <xdr:row>98</xdr:row>
      <xdr:rowOff>96762</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113289</xdr:rowOff>
    </xdr:from>
    <xdr:ext cx="59901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50795" y="1657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34054</xdr:rowOff>
    </xdr:from>
    <xdr:to>
      <xdr:col>41</xdr:col>
      <xdr:colOff>101600</xdr:colOff>
      <xdr:row>98</xdr:row>
      <xdr:rowOff>135654</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8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152181</xdr:rowOff>
    </xdr:from>
    <xdr:ext cx="59901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61795" y="1661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45546</xdr:rowOff>
    </xdr:from>
    <xdr:to>
      <xdr:col>36</xdr:col>
      <xdr:colOff>165100</xdr:colOff>
      <xdr:row>98</xdr:row>
      <xdr:rowOff>147146</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163673</xdr:rowOff>
    </xdr:from>
    <xdr:ext cx="59901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672795" y="166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61690</xdr:rowOff>
    </xdr:from>
    <xdr:to>
      <xdr:col>85</xdr:col>
      <xdr:colOff>127000</xdr:colOff>
      <xdr:row>38</xdr:row>
      <xdr:rowOff>72343</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576790"/>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61690</xdr:rowOff>
    </xdr:from>
    <xdr:to>
      <xdr:col>81</xdr:col>
      <xdr:colOff>50800</xdr:colOff>
      <xdr:row>38</xdr:row>
      <xdr:rowOff>77084</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576790"/>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77084</xdr:rowOff>
    </xdr:from>
    <xdr:to>
      <xdr:col>76</xdr:col>
      <xdr:colOff>114300</xdr:colOff>
      <xdr:row>38</xdr:row>
      <xdr:rowOff>89422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3703300" y="6592184"/>
          <a:ext cx="889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40901</xdr:rowOff>
    </xdr:from>
    <xdr:to>
      <xdr:col>71</xdr:col>
      <xdr:colOff>177800</xdr:colOff>
      <xdr:row>38</xdr:row>
      <xdr:rowOff>89422</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556001"/>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21543</xdr:rowOff>
    </xdr:from>
    <xdr:to>
      <xdr:col>85</xdr:col>
      <xdr:colOff>177800</xdr:colOff>
      <xdr:row>38</xdr:row>
      <xdr:rowOff>123143</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5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152370</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3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10890</xdr:rowOff>
    </xdr:from>
    <xdr:to>
      <xdr:col>81</xdr:col>
      <xdr:colOff>101600</xdr:colOff>
      <xdr:row>38</xdr:row>
      <xdr:rowOff>112490</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5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129017</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3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26284</xdr:rowOff>
    </xdr:from>
    <xdr:to>
      <xdr:col>76</xdr:col>
      <xdr:colOff>165100</xdr:colOff>
      <xdr:row>38</xdr:row>
      <xdr:rowOff>127884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5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144411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3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38622</xdr:rowOff>
    </xdr:from>
    <xdr:to>
      <xdr:col>72</xdr:col>
      <xdr:colOff>38100</xdr:colOff>
      <xdr:row>38</xdr:row>
      <xdr:rowOff>140222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5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131349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6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161551</xdr:rowOff>
    </xdr:from>
    <xdr:to>
      <xdr:col>67</xdr:col>
      <xdr:colOff>101600</xdr:colOff>
      <xdr:row>38</xdr:row>
      <xdr:rowOff>91701</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5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108228</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2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127513</xdr:rowOff>
    </xdr:from>
    <xdr:to>
      <xdr:col>85</xdr:col>
      <xdr:colOff>127000</xdr:colOff>
      <xdr:row>56</xdr:row>
      <xdr:rowOff>153464</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5481300" y="9728713"/>
          <a:ext cx="8382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143949</xdr:rowOff>
    </xdr:from>
    <xdr:to>
      <xdr:col>81</xdr:col>
      <xdr:colOff>50800</xdr:colOff>
      <xdr:row>56</xdr:row>
      <xdr:rowOff>153464</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4592300" y="9745149"/>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143949</xdr:rowOff>
    </xdr:from>
    <xdr:to>
      <xdr:col>76</xdr:col>
      <xdr:colOff>114300</xdr:colOff>
      <xdr:row>57</xdr:row>
      <xdr:rowOff>31255</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3703300" y="9745149"/>
          <a:ext cx="889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31255</xdr:rowOff>
    </xdr:from>
    <xdr:to>
      <xdr:col>71</xdr:col>
      <xdr:colOff>177800</xdr:colOff>
      <xdr:row>57</xdr:row>
      <xdr:rowOff>55314</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2814300" y="9803905"/>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76713</xdr:rowOff>
    </xdr:from>
    <xdr:to>
      <xdr:col>85</xdr:col>
      <xdr:colOff>177800</xdr:colOff>
      <xdr:row>57</xdr:row>
      <xdr:rowOff>6863</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6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99590</xdr:rowOff>
    </xdr:from>
    <xdr:ext cx="599010"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52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102664</xdr:rowOff>
    </xdr:from>
    <xdr:to>
      <xdr:col>81</xdr:col>
      <xdr:colOff>101600</xdr:colOff>
      <xdr:row>57</xdr:row>
      <xdr:rowOff>32814</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7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49341</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181795" y="94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93149</xdr:rowOff>
    </xdr:from>
    <xdr:to>
      <xdr:col>76</xdr:col>
      <xdr:colOff>165100</xdr:colOff>
      <xdr:row>57</xdr:row>
      <xdr:rowOff>23299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6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39826</xdr:rowOff>
    </xdr:from>
    <xdr:ext cx="59901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292795" y="946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151905</xdr:rowOff>
    </xdr:from>
    <xdr:to>
      <xdr:col>72</xdr:col>
      <xdr:colOff>38100</xdr:colOff>
      <xdr:row>57</xdr:row>
      <xdr:rowOff>82055</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73182</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03795" y="984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4514</xdr:rowOff>
    </xdr:from>
    <xdr:to>
      <xdr:col>67</xdr:col>
      <xdr:colOff>101600</xdr:colOff>
      <xdr:row>57</xdr:row>
      <xdr:rowOff>106114</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97241</xdr:rowOff>
    </xdr:from>
    <xdr:ext cx="59901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14795" y="986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67714</xdr:rowOff>
    </xdr:from>
    <xdr:to>
      <xdr:col>85</xdr:col>
      <xdr:colOff>127000</xdr:colOff>
      <xdr:row>76</xdr:row>
      <xdr:rowOff>146827</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5481300" y="13097914"/>
          <a:ext cx="8382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67714</xdr:rowOff>
    </xdr:from>
    <xdr:to>
      <xdr:col>81</xdr:col>
      <xdr:colOff>50800</xdr:colOff>
      <xdr:row>77</xdr:row>
      <xdr:rowOff>158908</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4592300" y="13097914"/>
          <a:ext cx="889000" cy="2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131082</xdr:rowOff>
    </xdr:from>
    <xdr:to>
      <xdr:col>76</xdr:col>
      <xdr:colOff>114300</xdr:colOff>
      <xdr:row>77</xdr:row>
      <xdr:rowOff>158908</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3703300" y="13332732"/>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88179</xdr:rowOff>
    </xdr:from>
    <xdr:to>
      <xdr:col>71</xdr:col>
      <xdr:colOff>177800</xdr:colOff>
      <xdr:row>77</xdr:row>
      <xdr:rowOff>131082</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2814300" y="13118379"/>
          <a:ext cx="889000" cy="2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96027</xdr:rowOff>
    </xdr:from>
    <xdr:to>
      <xdr:col>85</xdr:col>
      <xdr:colOff>177800</xdr:colOff>
      <xdr:row>77</xdr:row>
      <xdr:rowOff>26177</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6268700" y="131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118904</xdr:rowOff>
    </xdr:from>
    <xdr:ext cx="534377" cy="259045"/>
    <xdr:sp macro="" textlink="">
      <xdr:nvSpPr>
        <xdr:cNvPr id="648" name="災害復旧費該当値テキスト">
          <a:extLst>
            <a:ext uri="{FF2B5EF4-FFF2-40B4-BE49-F238E27FC236}">
              <a16:creationId xmlns="" xmlns:a16="http://schemas.microsoft.com/office/drawing/2014/main" id="{00000000-0008-0000-0700-000088020000}"/>
            </a:ext>
          </a:extLst>
        </xdr:cNvPr>
        <xdr:cNvSpPr txBox="1"/>
      </xdr:nvSpPr>
      <xdr:spPr>
        <a:xfrm>
          <a:off x="16370300" y="129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16914</xdr:rowOff>
    </xdr:from>
    <xdr:to>
      <xdr:col>81</xdr:col>
      <xdr:colOff>101600</xdr:colOff>
      <xdr:row>76</xdr:row>
      <xdr:rowOff>118514</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5430500" y="130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135041</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14111" y="128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108108</xdr:rowOff>
    </xdr:from>
    <xdr:to>
      <xdr:col>76</xdr:col>
      <xdr:colOff>165100</xdr:colOff>
      <xdr:row>78</xdr:row>
      <xdr:rowOff>38258</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4541500" y="133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29385</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357428" y="134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80282</xdr:rowOff>
    </xdr:from>
    <xdr:to>
      <xdr:col>72</xdr:col>
      <xdr:colOff>38100</xdr:colOff>
      <xdr:row>78</xdr:row>
      <xdr:rowOff>10432</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3652500" y="132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1559</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36111" y="133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37379</xdr:rowOff>
    </xdr:from>
    <xdr:to>
      <xdr:col>67</xdr:col>
      <xdr:colOff>101600</xdr:colOff>
      <xdr:row>76</xdr:row>
      <xdr:rowOff>138979</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2763500" y="130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155506</xdr:rowOff>
    </xdr:from>
    <xdr:ext cx="534377"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47111" y="1284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24733</xdr:rowOff>
    </xdr:from>
    <xdr:to>
      <xdr:col>85</xdr:col>
      <xdr:colOff>127000</xdr:colOff>
      <xdr:row>97</xdr:row>
      <xdr:rowOff>42895</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5481300" y="16655383"/>
          <a:ext cx="8382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24733</xdr:rowOff>
    </xdr:from>
    <xdr:to>
      <xdr:col>81</xdr:col>
      <xdr:colOff>50800</xdr:colOff>
      <xdr:row>97</xdr:row>
      <xdr:rowOff>42343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592300" y="16655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42343</xdr:rowOff>
    </xdr:from>
    <xdr:to>
      <xdr:col>76</xdr:col>
      <xdr:colOff>114300</xdr:colOff>
      <xdr:row>97</xdr:row>
      <xdr:rowOff>67486</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6672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65867</xdr:rowOff>
    </xdr:from>
    <xdr:to>
      <xdr:col>71</xdr:col>
      <xdr:colOff>177800</xdr:colOff>
      <xdr:row>97</xdr:row>
      <xdr:rowOff>67486</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2814300" y="16696517"/>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163545</xdr:rowOff>
    </xdr:from>
    <xdr:to>
      <xdr:col>85</xdr:col>
      <xdr:colOff>177800</xdr:colOff>
      <xdr:row>97</xdr:row>
      <xdr:rowOff>93695</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14972</xdr:rowOff>
    </xdr:from>
    <xdr:ext cx="599010" cy="259045"/>
    <xdr:sp macro=""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647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145383</xdr:rowOff>
    </xdr:from>
    <xdr:to>
      <xdr:col>81</xdr:col>
      <xdr:colOff>101600</xdr:colOff>
      <xdr:row>97</xdr:row>
      <xdr:rowOff>75533</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92060</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181795" y="163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162993</xdr:rowOff>
    </xdr:from>
    <xdr:to>
      <xdr:col>76</xdr:col>
      <xdr:colOff>165100</xdr:colOff>
      <xdr:row>97</xdr:row>
      <xdr:rowOff>93143</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6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109670</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292795" y="163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16686</xdr:rowOff>
    </xdr:from>
    <xdr:to>
      <xdr:col>72</xdr:col>
      <xdr:colOff>38100</xdr:colOff>
      <xdr:row>97</xdr:row>
      <xdr:rowOff>118286</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134813</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03795" y="16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15067</xdr:rowOff>
    </xdr:from>
    <xdr:to>
      <xdr:col>67</xdr:col>
      <xdr:colOff>101600</xdr:colOff>
      <xdr:row>97</xdr:row>
      <xdr:rowOff>116667</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66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133194</xdr:rowOff>
    </xdr:from>
    <xdr:ext cx="59901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14795" y="1642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住民一人当たりの行政コストは、、ほぼ全ての項目で全国平均、奈良県平均、類似団体内平均値を上回っている。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％減少しており今後も減少が続くと見込まれる。定住・移住促進、雇用対策に積極的に取り組み、人口の減少幅をできる限り小さくする必要がある。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年度は費目別では、火葬場整備事業の実施に伴い衛生費で増加しており、民生費や土木費では減少している。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今後は、村の行財政規模を適切に把握し、事務事業や定員管理について実態に即した運用が図られるよう、常に見直しを行い不断の行財政改革に努める。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18-19</a:t>
          </a:r>
          <a:r>
            <a:rPr kumimoji="1" lang="ja-JP" altLang="en-US" sz="1300">
              <a:latin typeface="ＭＳ ゴシック" pitchFamily="49" charset="-128"/>
              <a:ea typeface="ＭＳ ゴシック" pitchFamily="49" charset="-128"/>
            </a:rPr>
            <a:t>年度の行財政改革（人件費の抑制、定員管理、補助金等の削減）、平成</a:t>
          </a:r>
          <a:r>
            <a:rPr kumimoji="1" lang="en-US" altLang="ja-JP" sz="1300">
              <a:latin typeface="ＭＳ ゴシック" pitchFamily="49" charset="-128"/>
              <a:ea typeface="ＭＳ ゴシック" pitchFamily="49" charset="-128"/>
            </a:rPr>
            <a:t>20-26</a:t>
          </a:r>
          <a:r>
            <a:rPr kumimoji="1" lang="ja-JP" altLang="en-US" sz="1300">
              <a:latin typeface="ＭＳ ゴシック" pitchFamily="49" charset="-128"/>
              <a:ea typeface="ＭＳ ゴシック" pitchFamily="49" charset="-128"/>
            </a:rPr>
            <a:t>年度にかけての地方債発行の抑制などの効果により、ここ数年は単年度収支が黒字であり、余剰金の積み立てにより財政調整基金残高は増加しており、平成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年度においても同水準で推移した。</a:t>
          </a:r>
        </a:p>
        <a:p>
          <a:r>
            <a:rPr kumimoji="1" lang="ja-JP" altLang="en-US" sz="1300">
              <a:latin typeface="ＭＳ ゴシック" pitchFamily="49" charset="-128"/>
              <a:ea typeface="ＭＳ ゴシック" pitchFamily="49" charset="-128"/>
            </a:rPr>
            <a:t>一方で、平成</a:t>
          </a:r>
          <a:r>
            <a:rPr kumimoji="1" lang="en-US" altLang="ja-JP" sz="1300">
              <a:latin typeface="ＭＳ ゴシック" pitchFamily="49" charset="-128"/>
              <a:ea typeface="ＭＳ ゴシック" pitchFamily="49" charset="-128"/>
            </a:rPr>
            <a:t>27-28</a:t>
          </a:r>
          <a:r>
            <a:rPr kumimoji="1" lang="ja-JP" altLang="en-US" sz="1300">
              <a:latin typeface="ＭＳ ゴシック" pitchFamily="49" charset="-128"/>
              <a:ea typeface="ＭＳ ゴシック" pitchFamily="49" charset="-128"/>
            </a:rPr>
            <a:t>年度には大型の建設事業の実施により地方債発行額が増加しており、今後は単年度収支も厳しくなることが見込まれる。不断の行財政改革に努める。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連結実質赤字比率は、近年は黒字で推移している。</a:t>
          </a:r>
        </a:p>
        <a:p>
          <a:r>
            <a:rPr kumimoji="1" lang="ja-JP" altLang="en-US" sz="1400">
              <a:latin typeface="ＭＳ ゴシック" pitchFamily="49" charset="-128"/>
              <a:ea typeface="ＭＳ ゴシック" pitchFamily="49" charset="-128"/>
            </a:rPr>
            <a:t>特別会計ごとでは、国民健康保険直診勘定、中央簡易水道事業、下水道事業の各特別会計への繰出金が増加しており、各事業における効率的な事業展開に努める。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実質公債費比率（分子）の構造について、公債費の元利償還金はここ</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年間くらい減少が続いていたが、地方債発行額の増加により平成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年度からは増加に転じる見込みである。</a:t>
          </a:r>
        </a:p>
        <a:p>
          <a:r>
            <a:rPr kumimoji="1" lang="ja-JP" altLang="en-US" sz="1400">
              <a:latin typeface="ＭＳ ゴシック" pitchFamily="49" charset="-128"/>
              <a:ea typeface="ＭＳ ゴシック" pitchFamily="49" charset="-128"/>
            </a:rPr>
            <a:t>公営企業債の元利償還金については、近年は大きな借入はないものの、水道・下水道事業など長期にわたる償還が続くため、引き続き経営改革に努める。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将来負担比率（分子）の構造については、平成</a:t>
          </a:r>
          <a:r>
            <a:rPr kumimoji="1" lang="en-US" altLang="ja-JP" sz="1400">
              <a:latin typeface="ＭＳ ゴシック" pitchFamily="49" charset="-128"/>
              <a:ea typeface="ＭＳ ゴシック" pitchFamily="49" charset="-128"/>
            </a:rPr>
            <a:t>27-28</a:t>
          </a:r>
          <a:r>
            <a:rPr kumimoji="1" lang="ja-JP" altLang="en-US" sz="1400">
              <a:latin typeface="ＭＳ ゴシック" pitchFamily="49" charset="-128"/>
              <a:ea typeface="ＭＳ ゴシック" pitchFamily="49" charset="-128"/>
            </a:rPr>
            <a:t>年度に地方債の借入が増大したことから一般会計における地方債の現在高が増加している。一方で、単年度収支の黒字により、その余剰金を財政調整基金に積み立てたことで充当可能財源等も増加しており、将来負担比率の分子とし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年では減少傾向にある。</a:t>
          </a:r>
        </a:p>
        <a:p>
          <a:r>
            <a:rPr kumimoji="1" lang="ja-JP" altLang="en-US" sz="1400">
              <a:latin typeface="ＭＳ ゴシック" pitchFamily="49" charset="-128"/>
              <a:ea typeface="ＭＳ ゴシック" pitchFamily="49" charset="-128"/>
            </a:rPr>
            <a:t>本村においては、税収等自主財源に乏しく、今後も交付金等に依存した状況が続くと思われることから、不断の行財政改革に努めるとともに、財源対策債など有利な財源の活用を図ることで、安定した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％増加しており、その主な要因は財政調整基金の積み立てである。特定目的基金では、ふるさと創生基金は例年取崩しを実施しており残高は減少している。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は、財政調整基金の積み立ての見込みはなく、基金全体としてはほぼ横ばいで推移すると考える。中長期的には、今後、人件費や公債費の増が見込まれるため効率的な行財政運営に努め基金現在高を維持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創生基金についてはふるさと創生事業に、文教施設整備基金については学校、幼稚園等の教育施設の整備に、職員退職手当基金については職員退職金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ふるさと創生基金は、観光商工振興事業の財源不足を補うため計画的に取崩しを実施しており、取崩し額は各年度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百万円）であり基金残高は減となっている。山癒の里基金は、山癒の里寄付金（指定寄付）を積み立てるもので大きな取崩しがなかったことから残高は増となっている。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ふるさと創生基金については、今後も観光商工振興事業の財源不足補てんとして各年度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百万円程度の取崩しを予定している。山癒の里基金については、指定寄付金の積み立てにより増が見込まれる。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年度にかけては、一般会計での余剰金を積み立てたことにより残高は増加している。積立額は、平成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令和元年度以降は、地方交付税の減等の要因により余剰金は発生しない見込みである。長期的な視点では、今後、職員の平均年齢（一般行政職：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人：平均年齢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歳）の上昇により給与費の増加が見込まれる。また、公債費についても、平成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年度にかけて実施した庁舎耐震事業、定住促進住宅整備事業などにかかる元金償還が始まる等の要因により、平成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年度の一般会計公債費は対平成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％増を見込んでいる。効率的な行政運営を行い経常経費の削減により基金現在高を減らさないように努める。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年度においては増減なく推移している。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今後、中長期的な視点では公債費は増加する見込みであり、基金残高を減らさないよう効率的な行政運営に努める。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xmlns="" id="{00000000-0008-0000-00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xmlns="" id="{00000000-0008-0000-00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xmlns="" id="{00000000-0008-0000-00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xmlns="" id="{00000000-0008-0000-00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にかけて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％低下したが全国平均より高く、施設の経年劣化が進んでいる。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には、役場庁舎・山村開発センターの長寿命化対策工事を実施したことで、比率が改善している。今後、公共施設総合管理計画に基づき、統合・集約の検討も含め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公共施設の長寿命化対策を講じる必要がある。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6" name="有形固定資産減価償却率最小値テキスト">
          <a:extLst>
            <a:ext uri="{FF2B5EF4-FFF2-40B4-BE49-F238E27FC236}">
              <a16:creationId xmlns:a16="http://schemas.microsoft.com/office/drawing/2014/main" xmlns="" id="{00000000-0008-0000-0000-000042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a:extLst>
            <a:ext uri="{FF2B5EF4-FFF2-40B4-BE49-F238E27FC236}">
              <a16:creationId xmlns:a16="http://schemas.microsoft.com/office/drawing/2014/main" xmlns="" id="{00000000-0008-0000-0000-000044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0" name="有形固定資産減価償却率平均値テキスト">
          <a:extLst>
            <a:ext uri="{FF2B5EF4-FFF2-40B4-BE49-F238E27FC236}">
              <a16:creationId xmlns:a16="http://schemas.microsoft.com/office/drawing/2014/main" xmlns="" id="{00000000-0008-0000-0000-000046000000}"/>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1" name="フローチャート: 判断 70">
          <a:extLst>
            <a:ext uri="{FF2B5EF4-FFF2-40B4-BE49-F238E27FC236}">
              <a16:creationId xmlns:a16="http://schemas.microsoft.com/office/drawing/2014/main" xmlns="" id="{00000000-0008-0000-0000-000047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0" name="楕円 79">
          <a:extLst>
            <a:ext uri="{FF2B5EF4-FFF2-40B4-BE49-F238E27FC236}">
              <a16:creationId xmlns:a16="http://schemas.microsoft.com/office/drawing/2014/main" xmlns="" id="{00000000-0008-0000-0000-000050000000}"/>
            </a:ext>
          </a:extLst>
        </xdr:cNvPr>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30</xdr:row>
      <xdr:rowOff>2328</xdr:rowOff>
    </xdr:to>
    <xdr:cxnSp macro="">
      <xdr:nvCxnSpPr>
        <xdr:cNvPr id="82" name="直線コネクタ 81">
          <a:extLst>
            <a:ext uri="{FF2B5EF4-FFF2-40B4-BE49-F238E27FC236}">
              <a16:creationId xmlns:a16="http://schemas.microsoft.com/office/drawing/2014/main" xmlns="" id="{00000000-0008-0000-0000-000052000000}"/>
            </a:ext>
          </a:extLst>
        </xdr:cNvPr>
        <xdr:cNvCxnSpPr/>
      </xdr:nvCxnSpPr>
      <xdr:spPr>
        <a:xfrm>
          <a:off x="3289300" y="587057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3" name="n_1aveValue有形固定資産減価償却率">
          <a:extLst>
            <a:ext uri="{FF2B5EF4-FFF2-40B4-BE49-F238E27FC236}">
              <a16:creationId xmlns:a16="http://schemas.microsoft.com/office/drawing/2014/main" xmlns="" id="{00000000-0008-0000-0000-000053000000}"/>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4" name="n_2aveValue有形固定資産減価償却率">
          <a:extLst>
            <a:ext uri="{FF2B5EF4-FFF2-40B4-BE49-F238E27FC236}">
              <a16:creationId xmlns:a16="http://schemas.microsoft.com/office/drawing/2014/main" xmlns="" id="{00000000-0008-0000-0000-000054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5" name="n_3aveValue有形固定資産減価償却率">
          <a:extLst>
            <a:ext uri="{FF2B5EF4-FFF2-40B4-BE49-F238E27FC236}">
              <a16:creationId xmlns:a16="http://schemas.microsoft.com/office/drawing/2014/main" xmlns="" id="{00000000-0008-0000-0000-000055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6" name="n_1mainValue有形固定資産減価償却率">
          <a:extLst>
            <a:ext uri="{FF2B5EF4-FFF2-40B4-BE49-F238E27FC236}">
              <a16:creationId xmlns:a16="http://schemas.microsoft.com/office/drawing/2014/main" xmlns="" id="{00000000-0008-0000-0000-000056000000}"/>
            </a:ext>
          </a:extLst>
        </xdr:cNvPr>
        <xdr:cNvSpPr txBox="1"/>
      </xdr:nvSpPr>
      <xdr:spPr>
        <a:xfrm>
          <a:off x="38360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7" name="n_2mainValue有形固定資産減価償却率">
          <a:extLst>
            <a:ext uri="{FF2B5EF4-FFF2-40B4-BE49-F238E27FC236}">
              <a16:creationId xmlns:a16="http://schemas.microsoft.com/office/drawing/2014/main" xmlns="" id="{00000000-0008-0000-0000-000057000000}"/>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xmlns=""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xmlns=""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xmlns=""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xmlns=""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564.6</a:t>
          </a:r>
          <a:r>
            <a:rPr kumimoji="1" lang="ja-JP" altLang="en-US" sz="1100">
              <a:latin typeface="ＭＳ Ｐゴシック" panose="020B0600070205080204" pitchFamily="50" charset="-128"/>
              <a:ea typeface="ＭＳ Ｐゴシック" panose="020B0600070205080204" pitchFamily="50" charset="-128"/>
            </a:rPr>
            <a:t>％であり、全国平均よりは低いも類似団体を大きく上回っている。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以降、庁舎耐震事業などの長寿命化事業の他、火葬場整備事業（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）、天の川温泉大規模改修事業（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など大規模事業に伴い地方債発行額が増大しており、一方で、経常一般財源収入は横ばいであることから、今後さらに比率の悪化が見込まれるため債務償還能力に見合った計画的な財政運営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xmlns=""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xmlns=""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xmlns="" id="{00000000-0008-0000-00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xmlns="" id="{00000000-0008-0000-00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xmlns="" id="{00000000-0008-0000-00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xmlns="" id="{00000000-0008-0000-0000-000074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xmlns="" id="{00000000-0008-0000-0000-00007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9" name="債務償還比率最大値テキスト">
          <a:extLst>
            <a:ext uri="{FF2B5EF4-FFF2-40B4-BE49-F238E27FC236}">
              <a16:creationId xmlns:a16="http://schemas.microsoft.com/office/drawing/2014/main" xmlns="" id="{00000000-0008-0000-0000-000077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1" name="債務償還比率平均値テキスト">
          <a:extLst>
            <a:ext uri="{FF2B5EF4-FFF2-40B4-BE49-F238E27FC236}">
              <a16:creationId xmlns:a16="http://schemas.microsoft.com/office/drawing/2014/main" xmlns="" id="{00000000-0008-0000-0000-000079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2" name="フローチャート: 判断 121">
          <a:extLst>
            <a:ext uri="{FF2B5EF4-FFF2-40B4-BE49-F238E27FC236}">
              <a16:creationId xmlns:a16="http://schemas.microsoft.com/office/drawing/2014/main" xmlns="" id="{00000000-0008-0000-0000-00007A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3" name="フローチャート: 判断 122">
          <a:extLst>
            <a:ext uri="{FF2B5EF4-FFF2-40B4-BE49-F238E27FC236}">
              <a16:creationId xmlns:a16="http://schemas.microsoft.com/office/drawing/2014/main" xmlns="" id="{00000000-0008-0000-0000-00007B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109135</xdr:rowOff>
    </xdr:from>
    <xdr:to>
      <xdr:col>76</xdr:col>
      <xdr:colOff>73025</xdr:colOff>
      <xdr:row>31</xdr:row>
      <xdr:rowOff>39285</xdr:rowOff>
    </xdr:to>
    <xdr:sp macro="" textlink="">
      <xdr:nvSpPr>
        <xdr:cNvPr id="129" name="楕円 128">
          <a:extLst>
            <a:ext uri="{FF2B5EF4-FFF2-40B4-BE49-F238E27FC236}">
              <a16:creationId xmlns:a16="http://schemas.microsoft.com/office/drawing/2014/main" xmlns="" id="{00000000-0008-0000-0000-000081000000}"/>
            </a:ext>
          </a:extLst>
        </xdr:cNvPr>
        <xdr:cNvSpPr/>
      </xdr:nvSpPr>
      <xdr:spPr>
        <a:xfrm>
          <a:off x="14744700" y="60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132012</xdr:rowOff>
    </xdr:from>
    <xdr:ext cx="469744" cy="259045"/>
    <xdr:sp macro="" textlink="">
      <xdr:nvSpPr>
        <xdr:cNvPr id="130" name="債務償還比率該当値テキスト">
          <a:extLst>
            <a:ext uri="{FF2B5EF4-FFF2-40B4-BE49-F238E27FC236}">
              <a16:creationId xmlns:a16="http://schemas.microsoft.com/office/drawing/2014/main" xmlns="" id="{00000000-0008-0000-0000-000082000000}"/>
            </a:ext>
          </a:extLst>
        </xdr:cNvPr>
        <xdr:cNvSpPr txBox="1"/>
      </xdr:nvSpPr>
      <xdr:spPr>
        <a:xfrm>
          <a:off x="14846300" y="58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111414</xdr:rowOff>
    </xdr:from>
    <xdr:to>
      <xdr:col>72</xdr:col>
      <xdr:colOff>123825</xdr:colOff>
      <xdr:row>31</xdr:row>
      <xdr:rowOff>41564</xdr:rowOff>
    </xdr:to>
    <xdr:sp macro="" textlink="">
      <xdr:nvSpPr>
        <xdr:cNvPr id="131" name="楕円 130">
          <a:extLst>
            <a:ext uri="{FF2B5EF4-FFF2-40B4-BE49-F238E27FC236}">
              <a16:creationId xmlns:a16="http://schemas.microsoft.com/office/drawing/2014/main" xmlns="" id="{00000000-0008-0000-0000-000083000000}"/>
            </a:ext>
          </a:extLst>
        </xdr:cNvPr>
        <xdr:cNvSpPr/>
      </xdr:nvSpPr>
      <xdr:spPr>
        <a:xfrm>
          <a:off x="14033500" y="6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159935</xdr:rowOff>
    </xdr:from>
    <xdr:to>
      <xdr:col>76</xdr:col>
      <xdr:colOff>22225</xdr:colOff>
      <xdr:row>30</xdr:row>
      <xdr:rowOff>162214</xdr:rowOff>
    </xdr:to>
    <xdr:cxnSp macro="">
      <xdr:nvCxnSpPr>
        <xdr:cNvPr id="132" name="直線コネクタ 131">
          <a:extLst>
            <a:ext uri="{FF2B5EF4-FFF2-40B4-BE49-F238E27FC236}">
              <a16:creationId xmlns:a16="http://schemas.microsoft.com/office/drawing/2014/main" xmlns="" id="{00000000-0008-0000-0000-000084000000}"/>
            </a:ext>
          </a:extLst>
        </xdr:cNvPr>
        <xdr:cNvCxnSpPr/>
      </xdr:nvCxnSpPr>
      <xdr:spPr>
        <a:xfrm flipV="1">
          <a:off x="14084300" y="6074960"/>
          <a:ext cx="711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3" name="n_1aveValue債務償還比率">
          <a:extLst>
            <a:ext uri="{FF2B5EF4-FFF2-40B4-BE49-F238E27FC236}">
              <a16:creationId xmlns:a16="http://schemas.microsoft.com/office/drawing/2014/main" xmlns="" id="{00000000-0008-0000-0000-000085000000}"/>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58091</xdr:rowOff>
    </xdr:from>
    <xdr:ext cx="469744" cy="259045"/>
    <xdr:sp macro="" textlink="">
      <xdr:nvSpPr>
        <xdr:cNvPr id="134" name="n_1mainValue債務償還比率">
          <a:extLst>
            <a:ext uri="{FF2B5EF4-FFF2-40B4-BE49-F238E27FC236}">
              <a16:creationId xmlns:a16="http://schemas.microsoft.com/office/drawing/2014/main" xmlns="" id="{00000000-0008-0000-0000-000086000000}"/>
            </a:ext>
          </a:extLst>
        </xdr:cNvPr>
        <xdr:cNvSpPr txBox="1"/>
      </xdr:nvSpPr>
      <xdr:spPr>
        <a:xfrm>
          <a:off x="13836727" y="58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xmlns="" id="{00000000-0008-0000-0000-00008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xmlns=""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xmlns="" id="{00000000-0008-0000-01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xmlns="" id="{00000000-0008-0000-01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xmlns="" id="{00000000-0008-0000-01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xmlns="" id="{00000000-0008-0000-01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xmlns="" id="{00000000-0008-0000-01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69" name="楕円 68">
          <a:extLst>
            <a:ext uri="{FF2B5EF4-FFF2-40B4-BE49-F238E27FC236}">
              <a16:creationId xmlns:a16="http://schemas.microsoft.com/office/drawing/2014/main" xmlns="" id="{00000000-0008-0000-0100-000045000000}"/>
            </a:ext>
          </a:extLst>
        </xdr:cNvPr>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2857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35</xdr:row>
      <xdr:rowOff>53340</xdr:rowOff>
    </xdr:to>
    <xdr:cxnSp macro="">
      <xdr:nvCxnSpPr>
        <xdr:cNvPr id="71" name="直線コネクタ 70">
          <a:extLst>
            <a:ext uri="{FF2B5EF4-FFF2-40B4-BE49-F238E27FC236}">
              <a16:creationId xmlns:a16="http://schemas.microsoft.com/office/drawing/2014/main" xmlns="" id="{00000000-0008-0000-0100-000047000000}"/>
            </a:ext>
          </a:extLst>
        </xdr:cNvPr>
        <xdr:cNvCxnSpPr/>
      </xdr:nvCxnSpPr>
      <xdr:spPr>
        <a:xfrm>
          <a:off x="2908300" y="59512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2" name="n_1ave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3" name="n_2aveValue【道路】&#10;有形固定資産減価償却率">
          <a:extLst>
            <a:ext uri="{FF2B5EF4-FFF2-40B4-BE49-F238E27FC236}">
              <a16:creationId xmlns:a16="http://schemas.microsoft.com/office/drawing/2014/main" xmlns="" id="{00000000-0008-0000-0100-000049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4" name="n_3aveValue【道路】&#10;有形固定資産減価償却率">
          <a:extLst>
            <a:ext uri="{FF2B5EF4-FFF2-40B4-BE49-F238E27FC236}">
              <a16:creationId xmlns:a16="http://schemas.microsoft.com/office/drawing/2014/main" xmlns="" id="{00000000-0008-0000-0100-00004A00000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75" name="n_1mainValue【道路】&#10;有形固定資産減価償却率">
          <a:extLst>
            <a:ext uri="{FF2B5EF4-FFF2-40B4-BE49-F238E27FC236}">
              <a16:creationId xmlns:a16="http://schemas.microsoft.com/office/drawing/2014/main" xmlns="" id="{00000000-0008-0000-0100-00004B000000}"/>
            </a:ext>
          </a:extLst>
        </xdr:cNvPr>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17797</xdr:rowOff>
    </xdr:from>
    <xdr:ext cx="405111" cy="259045"/>
    <xdr:sp macro="" textlink="">
      <xdr:nvSpPr>
        <xdr:cNvPr id="76" name="n_2mainValue【道路】&#10;有形固定資産減価償却率">
          <a:extLst>
            <a:ext uri="{FF2B5EF4-FFF2-40B4-BE49-F238E27FC236}">
              <a16:creationId xmlns:a16="http://schemas.microsoft.com/office/drawing/2014/main" xmlns="" id="{00000000-0008-0000-0100-00004C000000}"/>
            </a:ext>
          </a:extLst>
        </xdr:cNvPr>
        <xdr:cNvSpPr txBox="1"/>
      </xdr:nvSpPr>
      <xdr:spPr>
        <a:xfrm>
          <a:off x="2705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xmlns=""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a:extLst>
            <a:ext uri="{FF2B5EF4-FFF2-40B4-BE49-F238E27FC236}">
              <a16:creationId xmlns:a16="http://schemas.microsoft.com/office/drawing/2014/main" xmlns="" id="{00000000-0008-0000-0100-000063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a:extLst>
            <a:ext uri="{FF2B5EF4-FFF2-40B4-BE49-F238E27FC236}">
              <a16:creationId xmlns:a16="http://schemas.microsoft.com/office/drawing/2014/main" xmlns="" id="{00000000-0008-0000-0100-000065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a:extLst>
            <a:ext uri="{FF2B5EF4-FFF2-40B4-BE49-F238E27FC236}">
              <a16:creationId xmlns:a16="http://schemas.microsoft.com/office/drawing/2014/main" xmlns="" id="{00000000-0008-0000-0100-000067000000}"/>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a:extLst>
            <a:ext uri="{FF2B5EF4-FFF2-40B4-BE49-F238E27FC236}">
              <a16:creationId xmlns:a16="http://schemas.microsoft.com/office/drawing/2014/main" xmlns="" id="{00000000-0008-0000-0100-000068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a:extLst>
            <a:ext uri="{FF2B5EF4-FFF2-40B4-BE49-F238E27FC236}">
              <a16:creationId xmlns:a16="http://schemas.microsoft.com/office/drawing/2014/main" xmlns="" id="{00000000-0008-0000-0100-000069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a:extLst>
            <a:ext uri="{FF2B5EF4-FFF2-40B4-BE49-F238E27FC236}">
              <a16:creationId xmlns:a16="http://schemas.microsoft.com/office/drawing/2014/main" xmlns="" id="{00000000-0008-0000-0100-00006A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a:extLst>
            <a:ext uri="{FF2B5EF4-FFF2-40B4-BE49-F238E27FC236}">
              <a16:creationId xmlns:a16="http://schemas.microsoft.com/office/drawing/2014/main" xmlns="" id="{00000000-0008-0000-0100-00006B00000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40654</xdr:rowOff>
    </xdr:from>
    <xdr:to>
      <xdr:col>50</xdr:col>
      <xdr:colOff>165100</xdr:colOff>
      <xdr:row>40</xdr:row>
      <xdr:rowOff>142254</xdr:rowOff>
    </xdr:to>
    <xdr:sp macro="" textlink="">
      <xdr:nvSpPr>
        <xdr:cNvPr id="113" name="楕円 112">
          <a:extLst>
            <a:ext uri="{FF2B5EF4-FFF2-40B4-BE49-F238E27FC236}">
              <a16:creationId xmlns:a16="http://schemas.microsoft.com/office/drawing/2014/main" xmlns="" id="{00000000-0008-0000-0100-000071000000}"/>
            </a:ext>
          </a:extLst>
        </xdr:cNvPr>
        <xdr:cNvSpPr/>
      </xdr:nvSpPr>
      <xdr:spPr>
        <a:xfrm>
          <a:off x="9588500" y="6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46971</xdr:rowOff>
    </xdr:from>
    <xdr:to>
      <xdr:col>46</xdr:col>
      <xdr:colOff>38100</xdr:colOff>
      <xdr:row>40</xdr:row>
      <xdr:rowOff>148571</xdr:rowOff>
    </xdr:to>
    <xdr:sp macro="" textlink="">
      <xdr:nvSpPr>
        <xdr:cNvPr id="114" name="楕円 113">
          <a:extLst>
            <a:ext uri="{FF2B5EF4-FFF2-40B4-BE49-F238E27FC236}">
              <a16:creationId xmlns:a16="http://schemas.microsoft.com/office/drawing/2014/main" xmlns="" id="{00000000-0008-0000-0100-000072000000}"/>
            </a:ext>
          </a:extLst>
        </xdr:cNvPr>
        <xdr:cNvSpPr/>
      </xdr:nvSpPr>
      <xdr:spPr>
        <a:xfrm>
          <a:off x="8699500" y="69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91454</xdr:rowOff>
    </xdr:from>
    <xdr:to>
      <xdr:col>50</xdr:col>
      <xdr:colOff>114300</xdr:colOff>
      <xdr:row>40</xdr:row>
      <xdr:rowOff>97771</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8750300" y="6949454"/>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16" name="n_1aveValue【道路】&#10;一人当たり延長">
          <a:extLst>
            <a:ext uri="{FF2B5EF4-FFF2-40B4-BE49-F238E27FC236}">
              <a16:creationId xmlns:a16="http://schemas.microsoft.com/office/drawing/2014/main" xmlns="" id="{00000000-0008-0000-0100-000074000000}"/>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17" name="n_2aveValue【道路】&#10;一人当たり延長">
          <a:extLst>
            <a:ext uri="{FF2B5EF4-FFF2-40B4-BE49-F238E27FC236}">
              <a16:creationId xmlns:a16="http://schemas.microsoft.com/office/drawing/2014/main" xmlns="" id="{00000000-0008-0000-0100-000075000000}"/>
            </a:ext>
          </a:extLst>
        </xdr:cNvPr>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8" name="n_3aveValue【道路】&#10;一人当たり延長">
          <a:extLst>
            <a:ext uri="{FF2B5EF4-FFF2-40B4-BE49-F238E27FC236}">
              <a16:creationId xmlns:a16="http://schemas.microsoft.com/office/drawing/2014/main" xmlns="" id="{00000000-0008-0000-0100-00007600000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158781</xdr:rowOff>
    </xdr:from>
    <xdr:ext cx="534377" cy="259045"/>
    <xdr:sp macro="" textlink="">
      <xdr:nvSpPr>
        <xdr:cNvPr id="119" name="n_1mainValue【道路】&#10;一人当たり延長">
          <a:extLst>
            <a:ext uri="{FF2B5EF4-FFF2-40B4-BE49-F238E27FC236}">
              <a16:creationId xmlns:a16="http://schemas.microsoft.com/office/drawing/2014/main" xmlns="" id="{00000000-0008-0000-0100-000077000000}"/>
            </a:ext>
          </a:extLst>
        </xdr:cNvPr>
        <xdr:cNvSpPr txBox="1"/>
      </xdr:nvSpPr>
      <xdr:spPr>
        <a:xfrm>
          <a:off x="9359411" y="6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165098</xdr:rowOff>
    </xdr:from>
    <xdr:ext cx="534377" cy="259045"/>
    <xdr:sp macro="" textlink="">
      <xdr:nvSpPr>
        <xdr:cNvPr id="120" name="n_2mainValue【道路】&#10;一人当たり延長">
          <a:extLst>
            <a:ext uri="{FF2B5EF4-FFF2-40B4-BE49-F238E27FC236}">
              <a16:creationId xmlns:a16="http://schemas.microsoft.com/office/drawing/2014/main" xmlns="" id="{00000000-0008-0000-0100-000078000000}"/>
            </a:ext>
          </a:extLst>
        </xdr:cNvPr>
        <xdr:cNvSpPr txBox="1"/>
      </xdr:nvSpPr>
      <xdr:spPr>
        <a:xfrm>
          <a:off x="8483111" y="66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00000000-0008-0000-01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0000000-0008-0000-01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00000000-0008-0000-01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xmlns="" id="{00000000-0008-0000-0100-000093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xmlns="" id="{00000000-0008-0000-0100-000095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00000000-0008-0000-0100-000097000000}"/>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a:extLst>
            <a:ext uri="{FF2B5EF4-FFF2-40B4-BE49-F238E27FC236}">
              <a16:creationId xmlns:a16="http://schemas.microsoft.com/office/drawing/2014/main" xmlns="" id="{00000000-0008-0000-0100-000098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a:extLst>
            <a:ext uri="{FF2B5EF4-FFF2-40B4-BE49-F238E27FC236}">
              <a16:creationId xmlns:a16="http://schemas.microsoft.com/office/drawing/2014/main" xmlns="" id="{00000000-0008-0000-0100-000099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a:extLst>
            <a:ext uri="{FF2B5EF4-FFF2-40B4-BE49-F238E27FC236}">
              <a16:creationId xmlns:a16="http://schemas.microsoft.com/office/drawing/2014/main" xmlns="" id="{00000000-0008-0000-0100-00009A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a:extLst>
            <a:ext uri="{FF2B5EF4-FFF2-40B4-BE49-F238E27FC236}">
              <a16:creationId xmlns:a16="http://schemas.microsoft.com/office/drawing/2014/main" xmlns="" id="{00000000-0008-0000-0100-00009B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61" name="楕円 160">
          <a:extLst>
            <a:ext uri="{FF2B5EF4-FFF2-40B4-BE49-F238E27FC236}">
              <a16:creationId xmlns:a16="http://schemas.microsoft.com/office/drawing/2014/main" xmlns="" id="{00000000-0008-0000-0100-0000A1000000}"/>
            </a:ext>
          </a:extLst>
        </xdr:cNvPr>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19413</xdr:rowOff>
    </xdr:from>
    <xdr:to>
      <xdr:col>15</xdr:col>
      <xdr:colOff>101600</xdr:colOff>
      <xdr:row>59</xdr:row>
      <xdr:rowOff>121013</xdr:rowOff>
    </xdr:to>
    <xdr:sp macro="" textlink="">
      <xdr:nvSpPr>
        <xdr:cNvPr id="162" name="楕円 161">
          <a:extLst>
            <a:ext uri="{FF2B5EF4-FFF2-40B4-BE49-F238E27FC236}">
              <a16:creationId xmlns:a16="http://schemas.microsoft.com/office/drawing/2014/main" xmlns="" id="{00000000-0008-0000-0100-0000A2000000}"/>
            </a:ext>
          </a:extLst>
        </xdr:cNvPr>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76744</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2908300" y="10185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xmlns="" id="{00000000-0008-0000-0100-0000A4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xmlns="" id="{00000000-0008-0000-0100-0000A5000000}"/>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xmlns="" id="{00000000-0008-0000-0100-0000A6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118671</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xmlns="" id="{00000000-0008-0000-0100-0000A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112140</xdr:rowOff>
    </xdr:from>
    <xdr:ext cx="405111" cy="259045"/>
    <xdr:sp macro="" textlink="">
      <xdr:nvSpPr>
        <xdr:cNvPr id="168" name="n_2mainValue【橋りょう・トンネル】&#10;有形固定資産減価償却率">
          <a:extLst>
            <a:ext uri="{FF2B5EF4-FFF2-40B4-BE49-F238E27FC236}">
              <a16:creationId xmlns:a16="http://schemas.microsoft.com/office/drawing/2014/main" xmlns="" id="{00000000-0008-0000-0100-0000A8000000}"/>
            </a:ext>
          </a:extLst>
        </xdr:cNvPr>
        <xdr:cNvSpPr txBox="1"/>
      </xdr:nvSpPr>
      <xdr:spPr>
        <a:xfrm>
          <a:off x="2705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xmlns="" id="{00000000-0008-0000-0100-0000A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xmlns="" id="{00000000-0008-0000-0100-0000A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xmlns="" id="{00000000-0008-0000-0100-0000B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xmlns="" id="{00000000-0008-0000-0100-0000B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xmlns="" id="{00000000-0008-0000-0100-0000BE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xmlns="" id="{00000000-0008-0000-01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xmlns="" id="{00000000-0008-0000-0100-0000C1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xmlns="" id="{00000000-0008-0000-0100-0000C3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xmlns="" id="{00000000-0008-0000-0100-0000C5000000}"/>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a:extLst>
            <a:ext uri="{FF2B5EF4-FFF2-40B4-BE49-F238E27FC236}">
              <a16:creationId xmlns:a16="http://schemas.microsoft.com/office/drawing/2014/main" xmlns="" id="{00000000-0008-0000-0100-0000C6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a:extLst>
            <a:ext uri="{FF2B5EF4-FFF2-40B4-BE49-F238E27FC236}">
              <a16:creationId xmlns:a16="http://schemas.microsoft.com/office/drawing/2014/main" xmlns="" id="{00000000-0008-0000-0100-0000C7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a:extLst>
            <a:ext uri="{FF2B5EF4-FFF2-40B4-BE49-F238E27FC236}">
              <a16:creationId xmlns:a16="http://schemas.microsoft.com/office/drawing/2014/main" xmlns="" id="{00000000-0008-0000-0100-0000C8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a:extLst>
            <a:ext uri="{FF2B5EF4-FFF2-40B4-BE49-F238E27FC236}">
              <a16:creationId xmlns:a16="http://schemas.microsoft.com/office/drawing/2014/main" xmlns="" id="{00000000-0008-0000-0100-0000C9000000}"/>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00000000-0008-0000-01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132436</xdr:rowOff>
    </xdr:from>
    <xdr:to>
      <xdr:col>50</xdr:col>
      <xdr:colOff>165100</xdr:colOff>
      <xdr:row>61</xdr:row>
      <xdr:rowOff>62586</xdr:rowOff>
    </xdr:to>
    <xdr:sp macro="" textlink="">
      <xdr:nvSpPr>
        <xdr:cNvPr id="207" name="楕円 206">
          <a:extLst>
            <a:ext uri="{FF2B5EF4-FFF2-40B4-BE49-F238E27FC236}">
              <a16:creationId xmlns:a16="http://schemas.microsoft.com/office/drawing/2014/main" xmlns="" id="{00000000-0008-0000-0100-0000CF000000}"/>
            </a:ext>
          </a:extLst>
        </xdr:cNvPr>
        <xdr:cNvSpPr/>
      </xdr:nvSpPr>
      <xdr:spPr>
        <a:xfrm>
          <a:off x="9588500" y="104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155983</xdr:rowOff>
    </xdr:from>
    <xdr:to>
      <xdr:col>46</xdr:col>
      <xdr:colOff>38100</xdr:colOff>
      <xdr:row>61</xdr:row>
      <xdr:rowOff>86133</xdr:rowOff>
    </xdr:to>
    <xdr:sp macro="" textlink="">
      <xdr:nvSpPr>
        <xdr:cNvPr id="208" name="楕円 207">
          <a:extLst>
            <a:ext uri="{FF2B5EF4-FFF2-40B4-BE49-F238E27FC236}">
              <a16:creationId xmlns:a16="http://schemas.microsoft.com/office/drawing/2014/main" xmlns="" id="{00000000-0008-0000-0100-0000D0000000}"/>
            </a:ext>
          </a:extLst>
        </xdr:cNvPr>
        <xdr:cNvSpPr/>
      </xdr:nvSpPr>
      <xdr:spPr>
        <a:xfrm>
          <a:off x="8699500" y="10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11786</xdr:rowOff>
    </xdr:from>
    <xdr:to>
      <xdr:col>50</xdr:col>
      <xdr:colOff>114300</xdr:colOff>
      <xdr:row>61</xdr:row>
      <xdr:rowOff>35333</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flipV="1">
          <a:off x="8750300" y="10470236"/>
          <a:ext cx="889000" cy="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xmlns="" id="{00000000-0008-0000-0100-0000D2000000}"/>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xmlns="" id="{00000000-0008-0000-0100-0000D3000000}"/>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xmlns="" id="{00000000-0008-0000-0100-0000D4000000}"/>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79113</xdr:rowOff>
    </xdr:from>
    <xdr:ext cx="690189" cy="259045"/>
    <xdr:sp macro="" textlink="">
      <xdr:nvSpPr>
        <xdr:cNvPr id="213" name="n_1mainValue【橋りょう・トンネル】&#10;一人当たり有形固定資産（償却資産）額">
          <a:extLst>
            <a:ext uri="{FF2B5EF4-FFF2-40B4-BE49-F238E27FC236}">
              <a16:creationId xmlns:a16="http://schemas.microsoft.com/office/drawing/2014/main" xmlns="" id="{00000000-0008-0000-0100-0000D5000000}"/>
            </a:ext>
          </a:extLst>
        </xdr:cNvPr>
        <xdr:cNvSpPr txBox="1"/>
      </xdr:nvSpPr>
      <xdr:spPr>
        <a:xfrm>
          <a:off x="9281505" y="10194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102660</xdr:rowOff>
    </xdr:from>
    <xdr:ext cx="690189" cy="259045"/>
    <xdr:sp macro="" textlink="">
      <xdr:nvSpPr>
        <xdr:cNvPr id="214" name="n_2mainValue【橋りょう・トンネル】&#10;一人当たり有形固定資産（償却資産）額">
          <a:extLst>
            <a:ext uri="{FF2B5EF4-FFF2-40B4-BE49-F238E27FC236}">
              <a16:creationId xmlns:a16="http://schemas.microsoft.com/office/drawing/2014/main" xmlns="" id="{00000000-0008-0000-0100-0000D6000000}"/>
            </a:ext>
          </a:extLst>
        </xdr:cNvPr>
        <xdr:cNvSpPr txBox="1"/>
      </xdr:nvSpPr>
      <xdr:spPr>
        <a:xfrm>
          <a:off x="8405205" y="10218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xmlns="" id="{00000000-0008-0000-01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xmlns="" id="{00000000-0008-0000-01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xmlns="" id="{00000000-0008-0000-01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xmlns="" id="{00000000-0008-0000-01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xmlns="" id="{00000000-0008-0000-01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xmlns="" id="{00000000-0008-0000-01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xmlns="" id="{00000000-0008-0000-0100-0000E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xmlns="" id="{00000000-0008-0000-0100-0000E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xmlns="" id="{00000000-0008-0000-0100-0000E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xmlns="" id="{00000000-0008-0000-01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a:extLst>
            <a:ext uri="{FF2B5EF4-FFF2-40B4-BE49-F238E27FC236}">
              <a16:creationId xmlns:a16="http://schemas.microsoft.com/office/drawing/2014/main" xmlns="" id="{00000000-0008-0000-0100-0000F000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a:extLst>
            <a:ext uri="{FF2B5EF4-FFF2-40B4-BE49-F238E27FC236}">
              <a16:creationId xmlns:a16="http://schemas.microsoft.com/office/drawing/2014/main" xmlns="" id="{00000000-0008-0000-0100-0000F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a:extLst>
            <a:ext uri="{FF2B5EF4-FFF2-40B4-BE49-F238E27FC236}">
              <a16:creationId xmlns:a16="http://schemas.microsoft.com/office/drawing/2014/main" xmlns="" id="{00000000-0008-0000-0100-0000F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a:extLst>
            <a:ext uri="{FF2B5EF4-FFF2-40B4-BE49-F238E27FC236}">
              <a16:creationId xmlns:a16="http://schemas.microsoft.com/office/drawing/2014/main" xmlns="" id="{00000000-0008-0000-0100-0000F400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a:extLst>
            <a:ext uri="{FF2B5EF4-FFF2-40B4-BE49-F238E27FC236}">
              <a16:creationId xmlns:a16="http://schemas.microsoft.com/office/drawing/2014/main" xmlns="" id="{00000000-0008-0000-0100-0000F500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a:extLst>
            <a:ext uri="{FF2B5EF4-FFF2-40B4-BE49-F238E27FC236}">
              <a16:creationId xmlns:a16="http://schemas.microsoft.com/office/drawing/2014/main" xmlns="" id="{00000000-0008-0000-0100-0000F6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a:extLst>
            <a:ext uri="{FF2B5EF4-FFF2-40B4-BE49-F238E27FC236}">
              <a16:creationId xmlns:a16="http://schemas.microsoft.com/office/drawing/2014/main" xmlns="" id="{00000000-0008-0000-0100-0000F700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a:extLst>
            <a:ext uri="{FF2B5EF4-FFF2-40B4-BE49-F238E27FC236}">
              <a16:creationId xmlns:a16="http://schemas.microsoft.com/office/drawing/2014/main" xmlns="" id="{00000000-0008-0000-0100-0000F8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00000000-0008-0000-0100-0000F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00000000-0008-0000-0100-0000F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254" name="楕円 253">
          <a:extLst>
            <a:ext uri="{FF2B5EF4-FFF2-40B4-BE49-F238E27FC236}">
              <a16:creationId xmlns:a16="http://schemas.microsoft.com/office/drawing/2014/main" xmlns="" id="{00000000-0008-0000-0100-0000FE000000}"/>
            </a:ext>
          </a:extLst>
        </xdr:cNvPr>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55" name="楕円 254">
          <a:extLst>
            <a:ext uri="{FF2B5EF4-FFF2-40B4-BE49-F238E27FC236}">
              <a16:creationId xmlns:a16="http://schemas.microsoft.com/office/drawing/2014/main" xmlns="" id="{00000000-0008-0000-0100-0000FF000000}"/>
            </a:ext>
          </a:extLst>
        </xdr:cNvPr>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85</xdr:row>
      <xdr:rowOff>28575</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2908300" y="14217014"/>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57" name="n_1aveValue【公営住宅】&#10;有形固定資産減価償却率">
          <a:extLst>
            <a:ext uri="{FF2B5EF4-FFF2-40B4-BE49-F238E27FC236}">
              <a16:creationId xmlns:a16="http://schemas.microsoft.com/office/drawing/2014/main" xmlns="" id="{00000000-0008-0000-0100-000001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58" name="n_2aveValue【公営住宅】&#10;有形固定資産減価償却率">
          <a:extLst>
            <a:ext uri="{FF2B5EF4-FFF2-40B4-BE49-F238E27FC236}">
              <a16:creationId xmlns:a16="http://schemas.microsoft.com/office/drawing/2014/main" xmlns="" id="{00000000-0008-0000-0100-000002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59" name="n_3aveValue【公営住宅】&#10;有形固定資産減価償却率">
          <a:extLst>
            <a:ext uri="{FF2B5EF4-FFF2-40B4-BE49-F238E27FC236}">
              <a16:creationId xmlns:a16="http://schemas.microsoft.com/office/drawing/2014/main" xmlns="" id="{00000000-0008-0000-0100-000003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260" name="n_1mainValue【公営住宅】&#10;有形固定資産減価償却率">
          <a:extLst>
            <a:ext uri="{FF2B5EF4-FFF2-40B4-BE49-F238E27FC236}">
              <a16:creationId xmlns:a16="http://schemas.microsoft.com/office/drawing/2014/main" xmlns="" id="{00000000-0008-0000-0100-000004010000}"/>
            </a:ext>
          </a:extLst>
        </xdr:cNvPr>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61" name="n_2mainValue【公営住宅】&#10;有形固定資産減価償却率">
          <a:extLst>
            <a:ext uri="{FF2B5EF4-FFF2-40B4-BE49-F238E27FC236}">
              <a16:creationId xmlns:a16="http://schemas.microsoft.com/office/drawing/2014/main" xmlns="" id="{00000000-0008-0000-0100-000005010000}"/>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xmlns="" id="{00000000-0008-0000-0100-00000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xmlns="" id="{00000000-0008-0000-01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a:extLst>
            <a:ext uri="{FF2B5EF4-FFF2-40B4-BE49-F238E27FC236}">
              <a16:creationId xmlns:a16="http://schemas.microsoft.com/office/drawing/2014/main" xmlns="" id="{00000000-0008-0000-0100-00001F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a:extLst>
            <a:ext uri="{FF2B5EF4-FFF2-40B4-BE49-F238E27FC236}">
              <a16:creationId xmlns:a16="http://schemas.microsoft.com/office/drawing/2014/main" xmlns="" id="{00000000-0008-0000-0100-000020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a:extLst>
            <a:ext uri="{FF2B5EF4-FFF2-40B4-BE49-F238E27FC236}">
              <a16:creationId xmlns:a16="http://schemas.microsoft.com/office/drawing/2014/main" xmlns="" id="{00000000-0008-0000-0100-000021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a:extLst>
            <a:ext uri="{FF2B5EF4-FFF2-40B4-BE49-F238E27FC236}">
              <a16:creationId xmlns:a16="http://schemas.microsoft.com/office/drawing/2014/main" xmlns="" id="{00000000-0008-0000-0100-000022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a:extLst>
            <a:ext uri="{FF2B5EF4-FFF2-40B4-BE49-F238E27FC236}">
              <a16:creationId xmlns:a16="http://schemas.microsoft.com/office/drawing/2014/main" xmlns="" id="{00000000-0008-0000-0100-000023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92" name="【公営住宅】&#10;一人当たり面積平均値テキスト">
          <a:extLst>
            <a:ext uri="{FF2B5EF4-FFF2-40B4-BE49-F238E27FC236}">
              <a16:creationId xmlns:a16="http://schemas.microsoft.com/office/drawing/2014/main" xmlns="" id="{00000000-0008-0000-0100-00002401000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146123</xdr:rowOff>
    </xdr:from>
    <xdr:to>
      <xdr:col>50</xdr:col>
      <xdr:colOff>165100</xdr:colOff>
      <xdr:row>86</xdr:row>
      <xdr:rowOff>76273</xdr:rowOff>
    </xdr:to>
    <xdr:sp macro="" textlink="">
      <xdr:nvSpPr>
        <xdr:cNvPr id="302" name="楕円 301">
          <a:extLst>
            <a:ext uri="{FF2B5EF4-FFF2-40B4-BE49-F238E27FC236}">
              <a16:creationId xmlns:a16="http://schemas.microsoft.com/office/drawing/2014/main" xmlns="" id="{00000000-0008-0000-0100-00002E010000}"/>
            </a:ext>
          </a:extLst>
        </xdr:cNvPr>
        <xdr:cNvSpPr/>
      </xdr:nvSpPr>
      <xdr:spPr>
        <a:xfrm>
          <a:off x="9588500" y="147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39226</xdr:rowOff>
    </xdr:from>
    <xdr:to>
      <xdr:col>46</xdr:col>
      <xdr:colOff>38100</xdr:colOff>
      <xdr:row>86</xdr:row>
      <xdr:rowOff>140826</xdr:rowOff>
    </xdr:to>
    <xdr:sp macro="" textlink="">
      <xdr:nvSpPr>
        <xdr:cNvPr id="303" name="楕円 302">
          <a:extLst>
            <a:ext uri="{FF2B5EF4-FFF2-40B4-BE49-F238E27FC236}">
              <a16:creationId xmlns:a16="http://schemas.microsoft.com/office/drawing/2014/main" xmlns="" id="{00000000-0008-0000-0100-00002F010000}"/>
            </a:ext>
          </a:extLst>
        </xdr:cNvPr>
        <xdr:cNvSpPr/>
      </xdr:nvSpPr>
      <xdr:spPr>
        <a:xfrm>
          <a:off x="8699500" y="147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25473</xdr:rowOff>
    </xdr:from>
    <xdr:to>
      <xdr:col>50</xdr:col>
      <xdr:colOff>114300</xdr:colOff>
      <xdr:row>86</xdr:row>
      <xdr:rowOff>90026</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flipV="1">
          <a:off x="8750300" y="14770173"/>
          <a:ext cx="8890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05" name="n_1aveValue【公営住宅】&#10;一人当たり面積">
          <a:extLst>
            <a:ext uri="{FF2B5EF4-FFF2-40B4-BE49-F238E27FC236}">
              <a16:creationId xmlns:a16="http://schemas.microsoft.com/office/drawing/2014/main" xmlns="" id="{00000000-0008-0000-0100-000031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06" name="n_2aveValue【公営住宅】&#10;一人当たり面積">
          <a:extLst>
            <a:ext uri="{FF2B5EF4-FFF2-40B4-BE49-F238E27FC236}">
              <a16:creationId xmlns:a16="http://schemas.microsoft.com/office/drawing/2014/main" xmlns="" id="{00000000-0008-0000-0100-000032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07" name="n_3aveValue【公営住宅】&#10;一人当たり面積">
          <a:extLst>
            <a:ext uri="{FF2B5EF4-FFF2-40B4-BE49-F238E27FC236}">
              <a16:creationId xmlns:a16="http://schemas.microsoft.com/office/drawing/2014/main" xmlns="" id="{00000000-0008-0000-0100-000033010000}"/>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67400</xdr:rowOff>
    </xdr:from>
    <xdr:ext cx="469744" cy="259045"/>
    <xdr:sp macro="" textlink="">
      <xdr:nvSpPr>
        <xdr:cNvPr id="308" name="n_1mainValue【公営住宅】&#10;一人当たり面積">
          <a:extLst>
            <a:ext uri="{FF2B5EF4-FFF2-40B4-BE49-F238E27FC236}">
              <a16:creationId xmlns:a16="http://schemas.microsoft.com/office/drawing/2014/main" xmlns="" id="{00000000-0008-0000-0100-000034010000}"/>
            </a:ext>
          </a:extLst>
        </xdr:cNvPr>
        <xdr:cNvSpPr txBox="1"/>
      </xdr:nvSpPr>
      <xdr:spPr>
        <a:xfrm>
          <a:off x="9391727" y="148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131953</xdr:rowOff>
    </xdr:from>
    <xdr:ext cx="469744" cy="259045"/>
    <xdr:sp macro="" textlink="">
      <xdr:nvSpPr>
        <xdr:cNvPr id="309" name="n_2mainValue【公営住宅】&#10;一人当たり面積">
          <a:extLst>
            <a:ext uri="{FF2B5EF4-FFF2-40B4-BE49-F238E27FC236}">
              <a16:creationId xmlns:a16="http://schemas.microsoft.com/office/drawing/2014/main" xmlns="" id="{00000000-0008-0000-0100-000035010000}"/>
            </a:ext>
          </a:extLst>
        </xdr:cNvPr>
        <xdr:cNvSpPr txBox="1"/>
      </xdr:nvSpPr>
      <xdr:spPr>
        <a:xfrm>
          <a:off x="8515427" y="148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xmlns="" id="{00000000-0008-0000-01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xmlns="" id="{00000000-0008-0000-0100-00004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xmlns="" id="{00000000-0008-0000-01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xmlns="" id="{00000000-0008-0000-01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xmlns="" id="{00000000-0008-0000-01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xmlns="" id="{00000000-0008-0000-01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xmlns="" id="{00000000-0008-0000-01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xmlns="" id="{00000000-0008-0000-0100-00005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xmlns="" id="{00000000-0008-0000-0100-00005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xmlns="" id="{00000000-0008-0000-0100-00005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xmlns="" id="{00000000-0008-0000-0100-00005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xmlns="" id="{00000000-0008-0000-0100-00005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xmlns="" id="{00000000-0008-0000-0100-00005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a:extLst>
            <a:ext uri="{FF2B5EF4-FFF2-40B4-BE49-F238E27FC236}">
              <a16:creationId xmlns:a16="http://schemas.microsoft.com/office/drawing/2014/main" xmlns="" id="{00000000-0008-0000-0100-00006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学校施設】&#10;有形固定資産減価償却率グラフ枠">
          <a:extLst>
            <a:ext uri="{FF2B5EF4-FFF2-40B4-BE49-F238E27FC236}">
              <a16:creationId xmlns:a16="http://schemas.microsoft.com/office/drawing/2014/main" xmlns="" id="{00000000-0008-0000-0100-00006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367" name="【学校施設】&#10;有形固定資産減価償却率最小値テキスト">
          <a:extLst>
            <a:ext uri="{FF2B5EF4-FFF2-40B4-BE49-F238E27FC236}">
              <a16:creationId xmlns:a16="http://schemas.microsoft.com/office/drawing/2014/main" xmlns="" id="{00000000-0008-0000-0100-00006F01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369" name="【学校施設】&#10;有形固定資産減価償却率最大値テキスト">
          <a:extLst>
            <a:ext uri="{FF2B5EF4-FFF2-40B4-BE49-F238E27FC236}">
              <a16:creationId xmlns:a16="http://schemas.microsoft.com/office/drawing/2014/main" xmlns="" id="{00000000-0008-0000-0100-00007101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71" name="【学校施設】&#10;有形固定資産減価償却率平均値テキスト">
          <a:extLst>
            <a:ext uri="{FF2B5EF4-FFF2-40B4-BE49-F238E27FC236}">
              <a16:creationId xmlns:a16="http://schemas.microsoft.com/office/drawing/2014/main" xmlns="" id="{00000000-0008-0000-0100-000073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72" name="フローチャート: 判断 371">
          <a:extLst>
            <a:ext uri="{FF2B5EF4-FFF2-40B4-BE49-F238E27FC236}">
              <a16:creationId xmlns:a16="http://schemas.microsoft.com/office/drawing/2014/main" xmlns="" id="{00000000-0008-0000-0100-000074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73" name="フローチャート: 判断 372">
          <a:extLst>
            <a:ext uri="{FF2B5EF4-FFF2-40B4-BE49-F238E27FC236}">
              <a16:creationId xmlns:a16="http://schemas.microsoft.com/office/drawing/2014/main" xmlns="" id="{00000000-0008-0000-0100-000075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374" name="フローチャート: 判断 373">
          <a:extLst>
            <a:ext uri="{FF2B5EF4-FFF2-40B4-BE49-F238E27FC236}">
              <a16:creationId xmlns:a16="http://schemas.microsoft.com/office/drawing/2014/main" xmlns="" id="{00000000-0008-0000-0100-00007601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75" name="フローチャート: 判断 374">
          <a:extLst>
            <a:ext uri="{FF2B5EF4-FFF2-40B4-BE49-F238E27FC236}">
              <a16:creationId xmlns:a16="http://schemas.microsoft.com/office/drawing/2014/main" xmlns="" id="{00000000-0008-0000-0100-00007701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xmlns="" id="{00000000-0008-0000-0100-00007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xmlns="" id="{00000000-0008-0000-0100-00007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381" name="楕円 380">
          <a:extLst>
            <a:ext uri="{FF2B5EF4-FFF2-40B4-BE49-F238E27FC236}">
              <a16:creationId xmlns:a16="http://schemas.microsoft.com/office/drawing/2014/main" xmlns="" id="{00000000-0008-0000-0100-00007D010000}"/>
            </a:ext>
          </a:extLst>
        </xdr:cNvPr>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382" name="楕円 381">
          <a:extLst>
            <a:ext uri="{FF2B5EF4-FFF2-40B4-BE49-F238E27FC236}">
              <a16:creationId xmlns:a16="http://schemas.microsoft.com/office/drawing/2014/main" xmlns="" id="{00000000-0008-0000-0100-00007E010000}"/>
            </a:ext>
          </a:extLst>
        </xdr:cNvPr>
        <xdr:cNvSpPr/>
      </xdr:nvSpPr>
      <xdr:spPr>
        <a:xfrm>
          <a:off x="14541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28575</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4592300" y="101403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384" name="n_1aveValue【学校施設】&#10;有形固定資産減価償却率">
          <a:extLst>
            <a:ext uri="{FF2B5EF4-FFF2-40B4-BE49-F238E27FC236}">
              <a16:creationId xmlns:a16="http://schemas.microsoft.com/office/drawing/2014/main" xmlns="" id="{00000000-0008-0000-0100-00008001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385" name="n_2aveValue【学校施設】&#10;有形固定資産減価償却率">
          <a:extLst>
            <a:ext uri="{FF2B5EF4-FFF2-40B4-BE49-F238E27FC236}">
              <a16:creationId xmlns:a16="http://schemas.microsoft.com/office/drawing/2014/main" xmlns="" id="{00000000-0008-0000-0100-000081010000}"/>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86" name="n_3aveValue【学校施設】&#10;有形固定資産減価償却率">
          <a:extLst>
            <a:ext uri="{FF2B5EF4-FFF2-40B4-BE49-F238E27FC236}">
              <a16:creationId xmlns:a16="http://schemas.microsoft.com/office/drawing/2014/main" xmlns="" id="{00000000-0008-0000-0100-00008201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387" name="n_1mainValue【学校施設】&#10;有形固定資産減価償却率">
          <a:extLst>
            <a:ext uri="{FF2B5EF4-FFF2-40B4-BE49-F238E27FC236}">
              <a16:creationId xmlns:a16="http://schemas.microsoft.com/office/drawing/2014/main" xmlns="" id="{00000000-0008-0000-0100-000083010000}"/>
            </a:ext>
          </a:extLst>
        </xdr:cNvPr>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388" name="n_2mainValue【学校施設】&#10;有形固定資産減価償却率">
          <a:extLst>
            <a:ext uri="{FF2B5EF4-FFF2-40B4-BE49-F238E27FC236}">
              <a16:creationId xmlns:a16="http://schemas.microsoft.com/office/drawing/2014/main" xmlns="" id="{00000000-0008-0000-0100-00008401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7" name="【学校施設】&#10;一人当たり面積グラフ枠">
          <a:extLst>
            <a:ext uri="{FF2B5EF4-FFF2-40B4-BE49-F238E27FC236}">
              <a16:creationId xmlns:a16="http://schemas.microsoft.com/office/drawing/2014/main" xmlns="" id="{00000000-0008-0000-0100-00009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09" name="【学校施設】&#10;一人当たり面積最小値テキスト">
          <a:extLst>
            <a:ext uri="{FF2B5EF4-FFF2-40B4-BE49-F238E27FC236}">
              <a16:creationId xmlns:a16="http://schemas.microsoft.com/office/drawing/2014/main" xmlns="" id="{00000000-0008-0000-0100-00009901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11" name="【学校施設】&#10;一人当たり面積最大値テキスト">
          <a:extLst>
            <a:ext uri="{FF2B5EF4-FFF2-40B4-BE49-F238E27FC236}">
              <a16:creationId xmlns:a16="http://schemas.microsoft.com/office/drawing/2014/main" xmlns="" id="{00000000-0008-0000-0100-00009B01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13" name="【学校施設】&#10;一人当たり面積平均値テキスト">
          <a:extLst>
            <a:ext uri="{FF2B5EF4-FFF2-40B4-BE49-F238E27FC236}">
              <a16:creationId xmlns:a16="http://schemas.microsoft.com/office/drawing/2014/main" xmlns="" id="{00000000-0008-0000-0100-00009D010000}"/>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14" name="フローチャート: 判断 413">
          <a:extLst>
            <a:ext uri="{FF2B5EF4-FFF2-40B4-BE49-F238E27FC236}">
              <a16:creationId xmlns:a16="http://schemas.microsoft.com/office/drawing/2014/main" xmlns="" id="{00000000-0008-0000-0100-00009E01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15" name="フローチャート: 判断 414">
          <a:extLst>
            <a:ext uri="{FF2B5EF4-FFF2-40B4-BE49-F238E27FC236}">
              <a16:creationId xmlns:a16="http://schemas.microsoft.com/office/drawing/2014/main" xmlns="" id="{00000000-0008-0000-0100-00009F01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16" name="フローチャート: 判断 415">
          <a:extLst>
            <a:ext uri="{FF2B5EF4-FFF2-40B4-BE49-F238E27FC236}">
              <a16:creationId xmlns:a16="http://schemas.microsoft.com/office/drawing/2014/main" xmlns="" id="{00000000-0008-0000-0100-0000A001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17" name="フローチャート: 判断 416">
          <a:extLst>
            <a:ext uri="{FF2B5EF4-FFF2-40B4-BE49-F238E27FC236}">
              <a16:creationId xmlns:a16="http://schemas.microsoft.com/office/drawing/2014/main" xmlns="" id="{00000000-0008-0000-0100-0000A101000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130022</xdr:rowOff>
    </xdr:from>
    <xdr:to>
      <xdr:col>112</xdr:col>
      <xdr:colOff>38100</xdr:colOff>
      <xdr:row>61</xdr:row>
      <xdr:rowOff>60172</xdr:rowOff>
    </xdr:to>
    <xdr:sp macro="" textlink="">
      <xdr:nvSpPr>
        <xdr:cNvPr id="423" name="楕円 422">
          <a:extLst>
            <a:ext uri="{FF2B5EF4-FFF2-40B4-BE49-F238E27FC236}">
              <a16:creationId xmlns:a16="http://schemas.microsoft.com/office/drawing/2014/main" xmlns="" id="{00000000-0008-0000-0100-0000A7010000}"/>
            </a:ext>
          </a:extLst>
        </xdr:cNvPr>
        <xdr:cNvSpPr/>
      </xdr:nvSpPr>
      <xdr:spPr>
        <a:xfrm>
          <a:off x="21272500" y="104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24" name="楕円 423">
          <a:extLst>
            <a:ext uri="{FF2B5EF4-FFF2-40B4-BE49-F238E27FC236}">
              <a16:creationId xmlns:a16="http://schemas.microsoft.com/office/drawing/2014/main" xmlns="" id="{00000000-0008-0000-0100-0000A8010000}"/>
            </a:ext>
          </a:extLst>
        </xdr:cNvPr>
        <xdr:cNvSpPr/>
      </xdr:nvSpPr>
      <xdr:spPr>
        <a:xfrm>
          <a:off x="2038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xdr:rowOff>
    </xdr:from>
    <xdr:to>
      <xdr:col>111</xdr:col>
      <xdr:colOff>177800</xdr:colOff>
      <xdr:row>61</xdr:row>
      <xdr:rowOff>20574</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flipV="1">
          <a:off x="20434300" y="1046782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426" name="n_1aveValue【学校施設】&#10;一人当たり面積">
          <a:extLst>
            <a:ext uri="{FF2B5EF4-FFF2-40B4-BE49-F238E27FC236}">
              <a16:creationId xmlns:a16="http://schemas.microsoft.com/office/drawing/2014/main" xmlns="" id="{00000000-0008-0000-0100-0000AA010000}"/>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427" name="n_2aveValue【学校施設】&#10;一人当たり面積">
          <a:extLst>
            <a:ext uri="{FF2B5EF4-FFF2-40B4-BE49-F238E27FC236}">
              <a16:creationId xmlns:a16="http://schemas.microsoft.com/office/drawing/2014/main" xmlns="" id="{00000000-0008-0000-0100-0000AB010000}"/>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28" name="n_3aveValue【学校施設】&#10;一人当たり面積">
          <a:extLst>
            <a:ext uri="{FF2B5EF4-FFF2-40B4-BE49-F238E27FC236}">
              <a16:creationId xmlns:a16="http://schemas.microsoft.com/office/drawing/2014/main" xmlns="" id="{00000000-0008-0000-0100-0000AC010000}"/>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76699</xdr:rowOff>
    </xdr:from>
    <xdr:ext cx="469744" cy="259045"/>
    <xdr:sp macro="" textlink="">
      <xdr:nvSpPr>
        <xdr:cNvPr id="429" name="n_1mainValue【学校施設】&#10;一人当たり面積">
          <a:extLst>
            <a:ext uri="{FF2B5EF4-FFF2-40B4-BE49-F238E27FC236}">
              <a16:creationId xmlns:a16="http://schemas.microsoft.com/office/drawing/2014/main" xmlns="" id="{00000000-0008-0000-0100-0000AD010000}"/>
            </a:ext>
          </a:extLst>
        </xdr:cNvPr>
        <xdr:cNvSpPr txBox="1"/>
      </xdr:nvSpPr>
      <xdr:spPr>
        <a:xfrm>
          <a:off x="21075727" y="101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30" name="n_2mainValue【学校施設】&#10;一人当たり面積">
          <a:extLst>
            <a:ext uri="{FF2B5EF4-FFF2-40B4-BE49-F238E27FC236}">
              <a16:creationId xmlns:a16="http://schemas.microsoft.com/office/drawing/2014/main" xmlns="" id="{00000000-0008-0000-0100-0000AE010000}"/>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xmlns="" id="{00000000-0008-0000-0100-0000A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xmlns="" id="{00000000-0008-0000-0100-0000B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xmlns="" id="{00000000-0008-0000-0100-0000B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xmlns="" id="{00000000-0008-0000-0100-0000B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xmlns="" id="{00000000-0008-0000-0100-0000B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xmlns="" id="{00000000-0008-0000-0100-0000B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xmlns="" id="{00000000-0008-0000-0100-0000B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xmlns="" id="{00000000-0008-0000-0100-0000C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xmlns="" id="{00000000-0008-0000-0100-0000C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xmlns="" id="{00000000-0008-0000-0100-0000C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公民館】&#10;有形固定資産減価償却率グラフ枠">
          <a:extLst>
            <a:ext uri="{FF2B5EF4-FFF2-40B4-BE49-F238E27FC236}">
              <a16:creationId xmlns:a16="http://schemas.microsoft.com/office/drawing/2014/main" xmlns="" id="{00000000-0008-0000-0100-0000D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473" name="【公民館】&#10;有形固定資産減価償却率最小値テキスト">
          <a:extLst>
            <a:ext uri="{FF2B5EF4-FFF2-40B4-BE49-F238E27FC236}">
              <a16:creationId xmlns:a16="http://schemas.microsoft.com/office/drawing/2014/main" xmlns="" id="{00000000-0008-0000-0100-0000D901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5" name="【公民館】&#10;有形固定資産減価償却率最大値テキスト">
          <a:extLst>
            <a:ext uri="{FF2B5EF4-FFF2-40B4-BE49-F238E27FC236}">
              <a16:creationId xmlns:a16="http://schemas.microsoft.com/office/drawing/2014/main" xmlns="" id="{00000000-0008-0000-0100-0000DB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477" name="【公民館】&#10;有形固定資産減価償却率平均値テキスト">
          <a:extLst>
            <a:ext uri="{FF2B5EF4-FFF2-40B4-BE49-F238E27FC236}">
              <a16:creationId xmlns:a16="http://schemas.microsoft.com/office/drawing/2014/main" xmlns="" id="{00000000-0008-0000-0100-0000DD01000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478" name="フローチャート: 判断 477">
          <a:extLst>
            <a:ext uri="{FF2B5EF4-FFF2-40B4-BE49-F238E27FC236}">
              <a16:creationId xmlns:a16="http://schemas.microsoft.com/office/drawing/2014/main" xmlns="" id="{00000000-0008-0000-0100-0000DE01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479" name="フローチャート: 判断 478">
          <a:extLst>
            <a:ext uri="{FF2B5EF4-FFF2-40B4-BE49-F238E27FC236}">
              <a16:creationId xmlns:a16="http://schemas.microsoft.com/office/drawing/2014/main" xmlns="" id="{00000000-0008-0000-0100-0000DF01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480" name="フローチャート: 判断 479">
          <a:extLst>
            <a:ext uri="{FF2B5EF4-FFF2-40B4-BE49-F238E27FC236}">
              <a16:creationId xmlns:a16="http://schemas.microsoft.com/office/drawing/2014/main" xmlns="" id="{00000000-0008-0000-0100-0000E001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87" name="楕円 486">
          <a:extLst>
            <a:ext uri="{FF2B5EF4-FFF2-40B4-BE49-F238E27FC236}">
              <a16:creationId xmlns:a16="http://schemas.microsoft.com/office/drawing/2014/main" xmlns="" id="{00000000-0008-0000-0100-0000E701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88" name="楕円 487">
          <a:extLst>
            <a:ext uri="{FF2B5EF4-FFF2-40B4-BE49-F238E27FC236}">
              <a16:creationId xmlns:a16="http://schemas.microsoft.com/office/drawing/2014/main" xmlns="" id="{00000000-0008-0000-0100-0000E8010000}"/>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89" name="直線コネクタ 488">
          <a:extLst>
            <a:ext uri="{FF2B5EF4-FFF2-40B4-BE49-F238E27FC236}">
              <a16:creationId xmlns:a16="http://schemas.microsoft.com/office/drawing/2014/main" xmlns="" id="{00000000-0008-0000-0100-0000E9010000}"/>
            </a:ext>
          </a:extLst>
        </xdr:cNvPr>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490" name="n_1aveValue【公民館】&#10;有形固定資産減価償却率">
          <a:extLst>
            <a:ext uri="{FF2B5EF4-FFF2-40B4-BE49-F238E27FC236}">
              <a16:creationId xmlns:a16="http://schemas.microsoft.com/office/drawing/2014/main" xmlns="" id="{00000000-0008-0000-0100-0000EA01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491" name="n_2aveValue【公民館】&#10;有形固定資産減価償却率">
          <a:extLst>
            <a:ext uri="{FF2B5EF4-FFF2-40B4-BE49-F238E27FC236}">
              <a16:creationId xmlns:a16="http://schemas.microsoft.com/office/drawing/2014/main" xmlns="" id="{00000000-0008-0000-0100-0000EB010000}"/>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492" name="n_3aveValue【公民館】&#10;有形固定資産減価償却率">
          <a:extLst>
            <a:ext uri="{FF2B5EF4-FFF2-40B4-BE49-F238E27FC236}">
              <a16:creationId xmlns:a16="http://schemas.microsoft.com/office/drawing/2014/main" xmlns="" id="{00000000-0008-0000-0100-0000EC01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93" name="n_1mainValue【公民館】&#10;有形固定資産減価償却率">
          <a:extLst>
            <a:ext uri="{FF2B5EF4-FFF2-40B4-BE49-F238E27FC236}">
              <a16:creationId xmlns:a16="http://schemas.microsoft.com/office/drawing/2014/main" xmlns="" id="{00000000-0008-0000-0100-0000ED01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94" name="n_2mainValue【公民館】&#10;有形固定資産減価償却率">
          <a:extLst>
            <a:ext uri="{FF2B5EF4-FFF2-40B4-BE49-F238E27FC236}">
              <a16:creationId xmlns:a16="http://schemas.microsoft.com/office/drawing/2014/main" xmlns="" id="{00000000-0008-0000-0100-0000EE010000}"/>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5" name="直線コネクタ 504">
          <a:extLst>
            <a:ext uri="{FF2B5EF4-FFF2-40B4-BE49-F238E27FC236}">
              <a16:creationId xmlns:a16="http://schemas.microsoft.com/office/drawing/2014/main" xmlns="" id="{00000000-0008-0000-0100-0000F9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5" name="【公民館】&#10;一人当たり面積グラフ枠">
          <a:extLst>
            <a:ext uri="{FF2B5EF4-FFF2-40B4-BE49-F238E27FC236}">
              <a16:creationId xmlns:a16="http://schemas.microsoft.com/office/drawing/2014/main" xmlns="" id="{00000000-0008-0000-0100-00000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17" name="【公民館】&#10;一人当たり面積最小値テキスト">
          <a:extLst>
            <a:ext uri="{FF2B5EF4-FFF2-40B4-BE49-F238E27FC236}">
              <a16:creationId xmlns:a16="http://schemas.microsoft.com/office/drawing/2014/main" xmlns="" id="{00000000-0008-0000-0100-00000502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19" name="【公民館】&#10;一人当たり面積最大値テキスト">
          <a:extLst>
            <a:ext uri="{FF2B5EF4-FFF2-40B4-BE49-F238E27FC236}">
              <a16:creationId xmlns:a16="http://schemas.microsoft.com/office/drawing/2014/main" xmlns="" id="{00000000-0008-0000-0100-00000702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21" name="【公民館】&#10;一人当たり面積平均値テキスト">
          <a:extLst>
            <a:ext uri="{FF2B5EF4-FFF2-40B4-BE49-F238E27FC236}">
              <a16:creationId xmlns:a16="http://schemas.microsoft.com/office/drawing/2014/main" xmlns="" id="{00000000-0008-0000-0100-000009020000}"/>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22" name="フローチャート: 判断 521">
          <a:extLst>
            <a:ext uri="{FF2B5EF4-FFF2-40B4-BE49-F238E27FC236}">
              <a16:creationId xmlns:a16="http://schemas.microsoft.com/office/drawing/2014/main" xmlns="" id="{00000000-0008-0000-0100-00000A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23" name="フローチャート: 判断 522">
          <a:extLst>
            <a:ext uri="{FF2B5EF4-FFF2-40B4-BE49-F238E27FC236}">
              <a16:creationId xmlns:a16="http://schemas.microsoft.com/office/drawing/2014/main" xmlns="" id="{00000000-0008-0000-0100-00000B02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24" name="フローチャート: 判断 523">
          <a:extLst>
            <a:ext uri="{FF2B5EF4-FFF2-40B4-BE49-F238E27FC236}">
              <a16:creationId xmlns:a16="http://schemas.microsoft.com/office/drawing/2014/main" xmlns="" id="{00000000-0008-0000-0100-00000C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25" name="フローチャート: 判断 524">
          <a:extLst>
            <a:ext uri="{FF2B5EF4-FFF2-40B4-BE49-F238E27FC236}">
              <a16:creationId xmlns:a16="http://schemas.microsoft.com/office/drawing/2014/main" xmlns="" id="{00000000-0008-0000-0100-00000D020000}"/>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138100</xdr:rowOff>
    </xdr:from>
    <xdr:to>
      <xdr:col>112</xdr:col>
      <xdr:colOff>38100</xdr:colOff>
      <xdr:row>108</xdr:row>
      <xdr:rowOff>68250</xdr:rowOff>
    </xdr:to>
    <xdr:sp macro="" textlink="">
      <xdr:nvSpPr>
        <xdr:cNvPr id="531" name="楕円 530">
          <a:extLst>
            <a:ext uri="{FF2B5EF4-FFF2-40B4-BE49-F238E27FC236}">
              <a16:creationId xmlns:a16="http://schemas.microsoft.com/office/drawing/2014/main" xmlns="" id="{00000000-0008-0000-0100-000013020000}"/>
            </a:ext>
          </a:extLst>
        </xdr:cNvPr>
        <xdr:cNvSpPr/>
      </xdr:nvSpPr>
      <xdr:spPr>
        <a:xfrm>
          <a:off x="21272500" y="184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139928</xdr:rowOff>
    </xdr:from>
    <xdr:to>
      <xdr:col>107</xdr:col>
      <xdr:colOff>101600</xdr:colOff>
      <xdr:row>108</xdr:row>
      <xdr:rowOff>70078</xdr:rowOff>
    </xdr:to>
    <xdr:sp macro="" textlink="">
      <xdr:nvSpPr>
        <xdr:cNvPr id="532" name="楕円 531">
          <a:extLst>
            <a:ext uri="{FF2B5EF4-FFF2-40B4-BE49-F238E27FC236}">
              <a16:creationId xmlns:a16="http://schemas.microsoft.com/office/drawing/2014/main" xmlns="" id="{00000000-0008-0000-0100-000014020000}"/>
            </a:ext>
          </a:extLst>
        </xdr:cNvPr>
        <xdr:cNvSpPr/>
      </xdr:nvSpPr>
      <xdr:spPr>
        <a:xfrm>
          <a:off x="20383500" y="184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17450</xdr:rowOff>
    </xdr:from>
    <xdr:to>
      <xdr:col>111</xdr:col>
      <xdr:colOff>177800</xdr:colOff>
      <xdr:row>108</xdr:row>
      <xdr:rowOff>19278</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flipV="1">
          <a:off x="20434300" y="185340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534" name="n_1aveValue【公民館】&#10;一人当たり面積">
          <a:extLst>
            <a:ext uri="{FF2B5EF4-FFF2-40B4-BE49-F238E27FC236}">
              <a16:creationId xmlns:a16="http://schemas.microsoft.com/office/drawing/2014/main" xmlns="" id="{00000000-0008-0000-0100-00001602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35" name="n_2aveValue【公民館】&#10;一人当たり面積">
          <a:extLst>
            <a:ext uri="{FF2B5EF4-FFF2-40B4-BE49-F238E27FC236}">
              <a16:creationId xmlns:a16="http://schemas.microsoft.com/office/drawing/2014/main" xmlns="" id="{00000000-0008-0000-0100-000017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536" name="n_3aveValue【公民館】&#10;一人当たり面積">
          <a:extLst>
            <a:ext uri="{FF2B5EF4-FFF2-40B4-BE49-F238E27FC236}">
              <a16:creationId xmlns:a16="http://schemas.microsoft.com/office/drawing/2014/main" xmlns="" id="{00000000-0008-0000-0100-000018020000}"/>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59377</xdr:rowOff>
    </xdr:from>
    <xdr:ext cx="469744" cy="259045"/>
    <xdr:sp macro="" textlink="">
      <xdr:nvSpPr>
        <xdr:cNvPr id="537" name="n_1mainValue【公民館】&#10;一人当たり面積">
          <a:extLst>
            <a:ext uri="{FF2B5EF4-FFF2-40B4-BE49-F238E27FC236}">
              <a16:creationId xmlns:a16="http://schemas.microsoft.com/office/drawing/2014/main" xmlns="" id="{00000000-0008-0000-0100-000019020000}"/>
            </a:ext>
          </a:extLst>
        </xdr:cNvPr>
        <xdr:cNvSpPr txBox="1"/>
      </xdr:nvSpPr>
      <xdr:spPr>
        <a:xfrm>
          <a:off x="21075727" y="185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61205</xdr:rowOff>
    </xdr:from>
    <xdr:ext cx="469744" cy="259045"/>
    <xdr:sp macro="" textlink="">
      <xdr:nvSpPr>
        <xdr:cNvPr id="538" name="n_2mainValue【公民館】&#10;一人当たり面積">
          <a:extLst>
            <a:ext uri="{FF2B5EF4-FFF2-40B4-BE49-F238E27FC236}">
              <a16:creationId xmlns:a16="http://schemas.microsoft.com/office/drawing/2014/main" xmlns="" id="{00000000-0008-0000-0100-00001A020000}"/>
            </a:ext>
          </a:extLst>
        </xdr:cNvPr>
        <xdr:cNvSpPr txBox="1"/>
      </xdr:nvSpPr>
      <xdr:spPr>
        <a:xfrm>
          <a:off x="20199427" y="185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xmlns="" id="{00000000-0008-0000-0100-00001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xmlns="" id="{00000000-0008-0000-0100-00001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累計別の有形固定資産減価償却率は、道路、学校施設、公民館で全国平均に比して著しく高くなっている。これは、道路に関しては村人口に比して村道延長が長く、かつ狭わい路線が多いため全体的に見ると整備・改良が進んでいないためであり、公民館、学校に関し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以降に比較的大規模な耐震事業、改修事業をそれぞれ予定しているためである。一方で、公営住宅に関しては償却率が</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と全国平均よりかなり低い水準であるが、これは、坪内公営住宅、南日裏公営住宅整備事業の完了により新築の公営住宅戸数が増加したためであるが、村民一人あたり面積ではなお全国平均を下回っていることから、今後の定住・移住対策としてさらなる住宅の整備が必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
1,408
175.66
2,285,962
2,049,333
223,948
1,321,287
3,301,406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00000000-0008-0000-0200-000054000000}"/>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90" name="楕円 89">
          <a:extLst>
            <a:ext uri="{FF2B5EF4-FFF2-40B4-BE49-F238E27FC236}">
              <a16:creationId xmlns:a16="http://schemas.microsoft.com/office/drawing/2014/main" xmlns="" id="{00000000-0008-0000-0200-00005A000000}"/>
            </a:ext>
          </a:extLst>
        </xdr:cNvPr>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xdr:rowOff>
    </xdr:from>
    <xdr:to>
      <xdr:col>15</xdr:col>
      <xdr:colOff>101600</xdr:colOff>
      <xdr:row>57</xdr:row>
      <xdr:rowOff>104140</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72390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2908300" y="9825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139717</xdr:rowOff>
    </xdr:from>
    <xdr:ext cx="405111" cy="259045"/>
    <xdr:sp macro="" textlink="">
      <xdr:nvSpPr>
        <xdr:cNvPr id="93" name="n_1mainValue【体育館・プール】&#10;有形固定資産減価償却率">
          <a:extLst>
            <a:ext uri="{FF2B5EF4-FFF2-40B4-BE49-F238E27FC236}">
              <a16:creationId xmlns:a16="http://schemas.microsoft.com/office/drawing/2014/main" xmlns="" id="{00000000-0008-0000-0200-00005D000000}"/>
            </a:ext>
          </a:extLst>
        </xdr:cNvPr>
        <xdr:cNvSpPr txBox="1"/>
      </xdr:nvSpPr>
      <xdr:spPr>
        <a:xfrm>
          <a:off x="3582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94" name="n_2mainValue【体育館・プール】&#10;有形固定資産減価償却率">
          <a:extLst>
            <a:ext uri="{FF2B5EF4-FFF2-40B4-BE49-F238E27FC236}">
              <a16:creationId xmlns:a16="http://schemas.microsoft.com/office/drawing/2014/main" xmlns="" id="{00000000-0008-0000-0200-00005E000000}"/>
            </a:ext>
          </a:extLst>
        </xdr:cNvPr>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xmlns="" id="{00000000-0008-0000-02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xmlns="" id="{00000000-0008-0000-02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xmlns="" id="{00000000-0008-0000-02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xmlns="" id="{00000000-0008-0000-0200-00006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xmlns="" id="{00000000-0008-0000-0200-00006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xmlns="" id="{00000000-0008-0000-0200-00007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xmlns="" id="{00000000-0008-0000-0200-00007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1" name="【体育館・プール】&#10;一人当たり面積最小値テキスト">
          <a:extLst>
            <a:ext uri="{FF2B5EF4-FFF2-40B4-BE49-F238E27FC236}">
              <a16:creationId xmlns:a16="http://schemas.microsoft.com/office/drawing/2014/main" xmlns="" id="{00000000-0008-0000-0200-000079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3" name="【体育館・プール】&#10;一人当たり面積最大値テキスト">
          <a:extLst>
            <a:ext uri="{FF2B5EF4-FFF2-40B4-BE49-F238E27FC236}">
              <a16:creationId xmlns:a16="http://schemas.microsoft.com/office/drawing/2014/main" xmlns="" id="{00000000-0008-0000-0200-00007B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4" name="直線コネクタ 123">
          <a:extLst>
            <a:ext uri="{FF2B5EF4-FFF2-40B4-BE49-F238E27FC236}">
              <a16:creationId xmlns:a16="http://schemas.microsoft.com/office/drawing/2014/main" xmlns="" id="{00000000-0008-0000-0200-00007C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5" name="【体育館・プール】&#10;一人当たり面積平均値テキスト">
          <a:extLst>
            <a:ext uri="{FF2B5EF4-FFF2-40B4-BE49-F238E27FC236}">
              <a16:creationId xmlns:a16="http://schemas.microsoft.com/office/drawing/2014/main" xmlns="" id="{00000000-0008-0000-0200-00007D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6" name="フローチャート: 判断 125">
          <a:extLst>
            <a:ext uri="{FF2B5EF4-FFF2-40B4-BE49-F238E27FC236}">
              <a16:creationId xmlns:a16="http://schemas.microsoft.com/office/drawing/2014/main" xmlns="" id="{00000000-0008-0000-0200-00007E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7" name="フローチャート: 判断 126">
          <a:extLst>
            <a:ext uri="{FF2B5EF4-FFF2-40B4-BE49-F238E27FC236}">
              <a16:creationId xmlns:a16="http://schemas.microsoft.com/office/drawing/2014/main" xmlns="" id="{00000000-0008-0000-0200-00007F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8" name="n_1aveValue【体育館・プール】&#10;一人当たり面積">
          <a:extLst>
            <a:ext uri="{FF2B5EF4-FFF2-40B4-BE49-F238E27FC236}">
              <a16:creationId xmlns:a16="http://schemas.microsoft.com/office/drawing/2014/main" xmlns="" id="{00000000-0008-0000-0200-000080000000}"/>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9" name="フローチャート: 判断 128">
          <a:extLst>
            <a:ext uri="{FF2B5EF4-FFF2-40B4-BE49-F238E27FC236}">
              <a16:creationId xmlns:a16="http://schemas.microsoft.com/office/drawing/2014/main" xmlns="" id="{00000000-0008-0000-0200-000081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0" name="n_2aveValue【体育館・プール】&#10;一人当たり面積">
          <a:extLst>
            <a:ext uri="{FF2B5EF4-FFF2-40B4-BE49-F238E27FC236}">
              <a16:creationId xmlns:a16="http://schemas.microsoft.com/office/drawing/2014/main" xmlns="" id="{00000000-0008-0000-0200-000082000000}"/>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1" name="フローチャート: 判断 130">
          <a:extLst>
            <a:ext uri="{FF2B5EF4-FFF2-40B4-BE49-F238E27FC236}">
              <a16:creationId xmlns:a16="http://schemas.microsoft.com/office/drawing/2014/main" xmlns="" id="{00000000-0008-0000-0200-000083000000}"/>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2" name="n_3aveValue【体育館・プール】&#10;一人当たり面積">
          <a:extLst>
            <a:ext uri="{FF2B5EF4-FFF2-40B4-BE49-F238E27FC236}">
              <a16:creationId xmlns:a16="http://schemas.microsoft.com/office/drawing/2014/main" xmlns="" id="{00000000-0008-0000-0200-00008400000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00000000-0008-0000-0200-00008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131101</xdr:rowOff>
    </xdr:from>
    <xdr:to>
      <xdr:col>50</xdr:col>
      <xdr:colOff>165100</xdr:colOff>
      <xdr:row>63</xdr:row>
      <xdr:rowOff>61251</xdr:rowOff>
    </xdr:to>
    <xdr:sp macro="" textlink="">
      <xdr:nvSpPr>
        <xdr:cNvPr id="138" name="楕円 137">
          <a:extLst>
            <a:ext uri="{FF2B5EF4-FFF2-40B4-BE49-F238E27FC236}">
              <a16:creationId xmlns:a16="http://schemas.microsoft.com/office/drawing/2014/main" xmlns="" id="{00000000-0008-0000-0200-00008A000000}"/>
            </a:ext>
          </a:extLst>
        </xdr:cNvPr>
        <xdr:cNvSpPr/>
      </xdr:nvSpPr>
      <xdr:spPr>
        <a:xfrm>
          <a:off x="9588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139591</xdr:rowOff>
    </xdr:from>
    <xdr:to>
      <xdr:col>46</xdr:col>
      <xdr:colOff>38100</xdr:colOff>
      <xdr:row>63</xdr:row>
      <xdr:rowOff>69741</xdr:rowOff>
    </xdr:to>
    <xdr:sp macro="" textlink="">
      <xdr:nvSpPr>
        <xdr:cNvPr id="139" name="楕円 138">
          <a:extLst>
            <a:ext uri="{FF2B5EF4-FFF2-40B4-BE49-F238E27FC236}">
              <a16:creationId xmlns:a16="http://schemas.microsoft.com/office/drawing/2014/main" xmlns="" id="{00000000-0008-0000-0200-00008B000000}"/>
            </a:ext>
          </a:extLst>
        </xdr:cNvPr>
        <xdr:cNvSpPr/>
      </xdr:nvSpPr>
      <xdr:spPr>
        <a:xfrm>
          <a:off x="8699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10451</xdr:rowOff>
    </xdr:from>
    <xdr:to>
      <xdr:col>50</xdr:col>
      <xdr:colOff>114300</xdr:colOff>
      <xdr:row>63</xdr:row>
      <xdr:rowOff>18941</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flipV="1">
          <a:off x="8750300" y="10811801"/>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52378</xdr:rowOff>
    </xdr:from>
    <xdr:ext cx="469744" cy="259045"/>
    <xdr:sp macro="" textlink="">
      <xdr:nvSpPr>
        <xdr:cNvPr id="141" name="n_1mainValue【体育館・プール】&#10;一人当たり面積">
          <a:extLst>
            <a:ext uri="{FF2B5EF4-FFF2-40B4-BE49-F238E27FC236}">
              <a16:creationId xmlns:a16="http://schemas.microsoft.com/office/drawing/2014/main" xmlns="" id="{00000000-0008-0000-0200-00008D000000}"/>
            </a:ext>
          </a:extLst>
        </xdr:cNvPr>
        <xdr:cNvSpPr txBox="1"/>
      </xdr:nvSpPr>
      <xdr:spPr>
        <a:xfrm>
          <a:off x="93917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60868</xdr:rowOff>
    </xdr:from>
    <xdr:ext cx="469744" cy="259045"/>
    <xdr:sp macro="" textlink="">
      <xdr:nvSpPr>
        <xdr:cNvPr id="142" name="n_2mainValue【体育館・プール】&#10;一人当たり面積">
          <a:extLst>
            <a:ext uri="{FF2B5EF4-FFF2-40B4-BE49-F238E27FC236}">
              <a16:creationId xmlns:a16="http://schemas.microsoft.com/office/drawing/2014/main" xmlns="" id="{00000000-0008-0000-0200-00008E000000}"/>
            </a:ext>
          </a:extLst>
        </xdr:cNvPr>
        <xdr:cNvSpPr txBox="1"/>
      </xdr:nvSpPr>
      <xdr:spPr>
        <a:xfrm>
          <a:off x="85154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xmlns=""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xmlns=""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xmlns=""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xmlns=""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4" name="正方形/長方形 183">
          <a:extLst>
            <a:ext uri="{FF2B5EF4-FFF2-40B4-BE49-F238E27FC236}">
              <a16:creationId xmlns:a16="http://schemas.microsoft.com/office/drawing/2014/main" xmlns="" id="{00000000-0008-0000-0200-0000B8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0" name="直線コネクタ 199">
          <a:extLst>
            <a:ext uri="{FF2B5EF4-FFF2-40B4-BE49-F238E27FC236}">
              <a16:creationId xmlns:a16="http://schemas.microsoft.com/office/drawing/2014/main" xmlns="" id="{00000000-0008-0000-0200-0000C8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3" name="直線コネクタ 202">
          <a:extLst>
            <a:ext uri="{FF2B5EF4-FFF2-40B4-BE49-F238E27FC236}">
              <a16:creationId xmlns:a16="http://schemas.microsoft.com/office/drawing/2014/main" xmlns="" id="{00000000-0008-0000-0200-0000CB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4" name="テキスト ボックス 203">
          <a:extLst>
            <a:ext uri="{FF2B5EF4-FFF2-40B4-BE49-F238E27FC236}">
              <a16:creationId xmlns:a16="http://schemas.microsoft.com/office/drawing/2014/main" xmlns="" id="{00000000-0008-0000-0200-0000CC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5" name="直線コネクタ 204">
          <a:extLst>
            <a:ext uri="{FF2B5EF4-FFF2-40B4-BE49-F238E27FC236}">
              <a16:creationId xmlns:a16="http://schemas.microsoft.com/office/drawing/2014/main" xmlns="" id="{00000000-0008-0000-0200-0000CD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9" name="直線コネクタ 208">
          <a:extLst>
            <a:ext uri="{FF2B5EF4-FFF2-40B4-BE49-F238E27FC236}">
              <a16:creationId xmlns:a16="http://schemas.microsoft.com/office/drawing/2014/main" xmlns="" id="{00000000-0008-0000-0200-0000D1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1" name="直線コネクタ 210">
          <a:extLst>
            <a:ext uri="{FF2B5EF4-FFF2-40B4-BE49-F238E27FC236}">
              <a16:creationId xmlns:a16="http://schemas.microsoft.com/office/drawing/2014/main" xmlns="" id="{00000000-0008-0000-0200-0000D3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xmlns="" id="{00000000-0008-0000-0200-0000D400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5" name="【保健センター・保健所】&#10;有形固定資産減価償却率グラフ枠">
          <a:extLst>
            <a:ext uri="{FF2B5EF4-FFF2-40B4-BE49-F238E27FC236}">
              <a16:creationId xmlns:a16="http://schemas.microsoft.com/office/drawing/2014/main" xmlns="" id="{00000000-0008-0000-0200-0000D7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17" name="【保健センター・保健所】&#10;有形固定資産減価償却率最小値テキスト">
          <a:extLst>
            <a:ext uri="{FF2B5EF4-FFF2-40B4-BE49-F238E27FC236}">
              <a16:creationId xmlns:a16="http://schemas.microsoft.com/office/drawing/2014/main" xmlns="" id="{00000000-0008-0000-0200-0000D9000000}"/>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9" name="【保健センター・保健所】&#10;有形固定資産減価償却率最大値テキスト">
          <a:extLst>
            <a:ext uri="{FF2B5EF4-FFF2-40B4-BE49-F238E27FC236}">
              <a16:creationId xmlns:a16="http://schemas.microsoft.com/office/drawing/2014/main" xmlns="" id="{00000000-0008-0000-0200-0000DB00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221" name="【保健センター・保健所】&#10;有形固定資産減価償却率平均値テキスト">
          <a:extLst>
            <a:ext uri="{FF2B5EF4-FFF2-40B4-BE49-F238E27FC236}">
              <a16:creationId xmlns:a16="http://schemas.microsoft.com/office/drawing/2014/main" xmlns="" id="{00000000-0008-0000-0200-0000DD00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22" name="フローチャート: 判断 221">
          <a:extLst>
            <a:ext uri="{FF2B5EF4-FFF2-40B4-BE49-F238E27FC236}">
              <a16:creationId xmlns:a16="http://schemas.microsoft.com/office/drawing/2014/main" xmlns="" id="{00000000-0008-0000-0200-0000DE00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23" name="フローチャート: 判断 222">
          <a:extLst>
            <a:ext uri="{FF2B5EF4-FFF2-40B4-BE49-F238E27FC236}">
              <a16:creationId xmlns:a16="http://schemas.microsoft.com/office/drawing/2014/main" xmlns="" id="{00000000-0008-0000-0200-0000DF00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224" name="n_1aveValue【保健センター・保健所】&#10;有形固定資産減価償却率">
          <a:extLst>
            <a:ext uri="{FF2B5EF4-FFF2-40B4-BE49-F238E27FC236}">
              <a16:creationId xmlns:a16="http://schemas.microsoft.com/office/drawing/2014/main" xmlns="" id="{00000000-0008-0000-0200-0000E000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25" name="フローチャート: 判断 224">
          <a:extLst>
            <a:ext uri="{FF2B5EF4-FFF2-40B4-BE49-F238E27FC236}">
              <a16:creationId xmlns:a16="http://schemas.microsoft.com/office/drawing/2014/main" xmlns="" id="{00000000-0008-0000-0200-0000E100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226" name="n_2aveValue【保健センター・保健所】&#10;有形固定資産減価償却率">
          <a:extLst>
            <a:ext uri="{FF2B5EF4-FFF2-40B4-BE49-F238E27FC236}">
              <a16:creationId xmlns:a16="http://schemas.microsoft.com/office/drawing/2014/main" xmlns="" id="{00000000-0008-0000-0200-0000E200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227" name="フローチャート: 判断 226">
          <a:extLst>
            <a:ext uri="{FF2B5EF4-FFF2-40B4-BE49-F238E27FC236}">
              <a16:creationId xmlns:a16="http://schemas.microsoft.com/office/drawing/2014/main" xmlns="" id="{00000000-0008-0000-0200-0000E300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228" name="n_3aveValue【保健センター・保健所】&#10;有形固定資産減価償却率">
          <a:extLst>
            <a:ext uri="{FF2B5EF4-FFF2-40B4-BE49-F238E27FC236}">
              <a16:creationId xmlns:a16="http://schemas.microsoft.com/office/drawing/2014/main" xmlns="" id="{00000000-0008-0000-0200-0000E400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00000000-0008-0000-0200-0000E6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00000000-0008-0000-0200-0000E8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234" name="楕円 233">
          <a:extLst>
            <a:ext uri="{FF2B5EF4-FFF2-40B4-BE49-F238E27FC236}">
              <a16:creationId xmlns:a16="http://schemas.microsoft.com/office/drawing/2014/main" xmlns="" id="{00000000-0008-0000-0200-0000EA000000}"/>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235" name="楕円 234">
          <a:extLst>
            <a:ext uri="{FF2B5EF4-FFF2-40B4-BE49-F238E27FC236}">
              <a16:creationId xmlns:a16="http://schemas.microsoft.com/office/drawing/2014/main" xmlns="" id="{00000000-0008-0000-0200-0000EB00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57150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flipV="1">
          <a:off x="14592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77850</xdr:rowOff>
    </xdr:from>
    <xdr:ext cx="405111" cy="259045"/>
    <xdr:sp macro="" textlink="">
      <xdr:nvSpPr>
        <xdr:cNvPr id="237" name="n_1mainValue【保健センター・保健所】&#10;有形固定資産減価償却率">
          <a:extLst>
            <a:ext uri="{FF2B5EF4-FFF2-40B4-BE49-F238E27FC236}">
              <a16:creationId xmlns:a16="http://schemas.microsoft.com/office/drawing/2014/main" xmlns="" id="{00000000-0008-0000-0200-0000ED000000}"/>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238" name="n_2mainValue【保健センター・保健所】&#10;有形固定資産減価償却率">
          <a:extLst>
            <a:ext uri="{FF2B5EF4-FFF2-40B4-BE49-F238E27FC236}">
              <a16:creationId xmlns:a16="http://schemas.microsoft.com/office/drawing/2014/main" xmlns="" id="{00000000-0008-0000-0200-0000EE00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50" name="テキスト ボックス 249">
          <a:extLst>
            <a:ext uri="{FF2B5EF4-FFF2-40B4-BE49-F238E27FC236}">
              <a16:creationId xmlns:a16="http://schemas.microsoft.com/office/drawing/2014/main" xmlns="" id="{00000000-0008-0000-0200-0000FA00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52" name="テキスト ボックス 251">
          <a:extLst>
            <a:ext uri="{FF2B5EF4-FFF2-40B4-BE49-F238E27FC236}">
              <a16:creationId xmlns:a16="http://schemas.microsoft.com/office/drawing/2014/main" xmlns="" id="{00000000-0008-0000-0200-0000FC00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3" name="【保健センター・保健所】&#10;一人当たり面積グラフ枠">
          <a:extLst>
            <a:ext uri="{FF2B5EF4-FFF2-40B4-BE49-F238E27FC236}">
              <a16:creationId xmlns:a16="http://schemas.microsoft.com/office/drawing/2014/main" xmlns="" id="{00000000-0008-0000-0200-00000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265" name="【保健センター・保健所】&#10;一人当たり面積最小値テキスト">
          <a:extLst>
            <a:ext uri="{FF2B5EF4-FFF2-40B4-BE49-F238E27FC236}">
              <a16:creationId xmlns:a16="http://schemas.microsoft.com/office/drawing/2014/main" xmlns="" id="{00000000-0008-0000-0200-000009010000}"/>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267" name="【保健センター・保健所】&#10;一人当たり面積最大値テキスト">
          <a:extLst>
            <a:ext uri="{FF2B5EF4-FFF2-40B4-BE49-F238E27FC236}">
              <a16:creationId xmlns:a16="http://schemas.microsoft.com/office/drawing/2014/main" xmlns="" id="{00000000-0008-0000-0200-00000B010000}"/>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269" name="【保健センター・保健所】&#10;一人当たり面積平均値テキスト">
          <a:extLst>
            <a:ext uri="{FF2B5EF4-FFF2-40B4-BE49-F238E27FC236}">
              <a16:creationId xmlns:a16="http://schemas.microsoft.com/office/drawing/2014/main" xmlns="" id="{00000000-0008-0000-0200-00000D010000}"/>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270" name="フローチャート: 判断 269">
          <a:extLst>
            <a:ext uri="{FF2B5EF4-FFF2-40B4-BE49-F238E27FC236}">
              <a16:creationId xmlns:a16="http://schemas.microsoft.com/office/drawing/2014/main" xmlns="" id="{00000000-0008-0000-0200-00000E010000}"/>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271" name="フローチャート: 判断 270">
          <a:extLst>
            <a:ext uri="{FF2B5EF4-FFF2-40B4-BE49-F238E27FC236}">
              <a16:creationId xmlns:a16="http://schemas.microsoft.com/office/drawing/2014/main" xmlns="" id="{00000000-0008-0000-0200-00000F01000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272" name="n_1aveValue【保健センター・保健所】&#10;一人当たり面積">
          <a:extLst>
            <a:ext uri="{FF2B5EF4-FFF2-40B4-BE49-F238E27FC236}">
              <a16:creationId xmlns:a16="http://schemas.microsoft.com/office/drawing/2014/main" xmlns="" id="{00000000-0008-0000-0200-000010010000}"/>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273" name="フローチャート: 判断 272">
          <a:extLst>
            <a:ext uri="{FF2B5EF4-FFF2-40B4-BE49-F238E27FC236}">
              <a16:creationId xmlns:a16="http://schemas.microsoft.com/office/drawing/2014/main" xmlns="" id="{00000000-0008-0000-0200-000011010000}"/>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274" name="n_2aveValue【保健センター・保健所】&#10;一人当たり面積">
          <a:extLst>
            <a:ext uri="{FF2B5EF4-FFF2-40B4-BE49-F238E27FC236}">
              <a16:creationId xmlns:a16="http://schemas.microsoft.com/office/drawing/2014/main" xmlns="" id="{00000000-0008-0000-0200-000012010000}"/>
            </a:ext>
          </a:extLst>
        </xdr:cNvPr>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275" name="フローチャート: 判断 274">
          <a:extLst>
            <a:ext uri="{FF2B5EF4-FFF2-40B4-BE49-F238E27FC236}">
              <a16:creationId xmlns:a16="http://schemas.microsoft.com/office/drawing/2014/main" xmlns="" id="{00000000-0008-0000-0200-000013010000}"/>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276" name="n_3aveValue【保健センター・保健所】&#10;一人当たり面積">
          <a:extLst>
            <a:ext uri="{FF2B5EF4-FFF2-40B4-BE49-F238E27FC236}">
              <a16:creationId xmlns:a16="http://schemas.microsoft.com/office/drawing/2014/main" xmlns="" id="{00000000-0008-0000-0200-000014010000}"/>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282" name="楕円 281">
          <a:extLst>
            <a:ext uri="{FF2B5EF4-FFF2-40B4-BE49-F238E27FC236}">
              <a16:creationId xmlns:a16="http://schemas.microsoft.com/office/drawing/2014/main" xmlns="" id="{00000000-0008-0000-0200-00001A010000}"/>
            </a:ext>
          </a:extLst>
        </xdr:cNvPr>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154613</xdr:rowOff>
    </xdr:from>
    <xdr:to>
      <xdr:col>107</xdr:col>
      <xdr:colOff>101600</xdr:colOff>
      <xdr:row>62</xdr:row>
      <xdr:rowOff>84763</xdr:rowOff>
    </xdr:to>
    <xdr:sp macro="" textlink="">
      <xdr:nvSpPr>
        <xdr:cNvPr id="283" name="楕円 282">
          <a:extLst>
            <a:ext uri="{FF2B5EF4-FFF2-40B4-BE49-F238E27FC236}">
              <a16:creationId xmlns:a16="http://schemas.microsoft.com/office/drawing/2014/main" xmlns="" id="{00000000-0008-0000-0200-00001B010000}"/>
            </a:ext>
          </a:extLst>
        </xdr:cNvPr>
        <xdr:cNvSpPr/>
      </xdr:nvSpPr>
      <xdr:spPr>
        <a:xfrm>
          <a:off x="20383500" y="106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33963</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flipV="1">
          <a:off x="20434300" y="1065047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87901</xdr:rowOff>
    </xdr:from>
    <xdr:ext cx="469744" cy="259045"/>
    <xdr:sp macro="" textlink="">
      <xdr:nvSpPr>
        <xdr:cNvPr id="285" name="n_1mainValue【保健センター・保健所】&#10;一人当たり面積">
          <a:extLst>
            <a:ext uri="{FF2B5EF4-FFF2-40B4-BE49-F238E27FC236}">
              <a16:creationId xmlns:a16="http://schemas.microsoft.com/office/drawing/2014/main" xmlns="" id="{00000000-0008-0000-0200-00001D010000}"/>
            </a:ext>
          </a:extLst>
        </xdr:cNvPr>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101290</xdr:rowOff>
    </xdr:from>
    <xdr:ext cx="469744" cy="259045"/>
    <xdr:sp macro="" textlink="">
      <xdr:nvSpPr>
        <xdr:cNvPr id="286" name="n_2mainValue【保健センター・保健所】&#10;一人当たり面積">
          <a:extLst>
            <a:ext uri="{FF2B5EF4-FFF2-40B4-BE49-F238E27FC236}">
              <a16:creationId xmlns:a16="http://schemas.microsoft.com/office/drawing/2014/main" xmlns="" id="{00000000-0008-0000-0200-00001E010000}"/>
            </a:ext>
          </a:extLst>
        </xdr:cNvPr>
        <xdr:cNvSpPr txBox="1"/>
      </xdr:nvSpPr>
      <xdr:spPr>
        <a:xfrm>
          <a:off x="20199427" y="103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0" name="正方形/長方形 289">
          <a:extLst>
            <a:ext uri="{FF2B5EF4-FFF2-40B4-BE49-F238E27FC236}">
              <a16:creationId xmlns:a16="http://schemas.microsoft.com/office/drawing/2014/main" xmlns="" id="{00000000-0008-0000-0200-00002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1" name="正方形/長方形 290">
          <a:extLst>
            <a:ext uri="{FF2B5EF4-FFF2-40B4-BE49-F238E27FC236}">
              <a16:creationId xmlns:a16="http://schemas.microsoft.com/office/drawing/2014/main" xmlns="" id="{00000000-0008-0000-0200-00002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2" name="正方形/長方形 291">
          <a:extLst>
            <a:ext uri="{FF2B5EF4-FFF2-40B4-BE49-F238E27FC236}">
              <a16:creationId xmlns:a16="http://schemas.microsoft.com/office/drawing/2014/main" xmlns="" id="{00000000-0008-0000-0200-00002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6" name="直線コネクタ 295">
          <a:extLst>
            <a:ext uri="{FF2B5EF4-FFF2-40B4-BE49-F238E27FC236}">
              <a16:creationId xmlns:a16="http://schemas.microsoft.com/office/drawing/2014/main" xmlns="" id="{00000000-0008-0000-0200-00002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98" name="直線コネクタ 297">
          <a:extLst>
            <a:ext uri="{FF2B5EF4-FFF2-40B4-BE49-F238E27FC236}">
              <a16:creationId xmlns:a16="http://schemas.microsoft.com/office/drawing/2014/main" xmlns="" id="{00000000-0008-0000-0200-00002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0" name="直線コネクタ 299">
          <a:extLst>
            <a:ext uri="{FF2B5EF4-FFF2-40B4-BE49-F238E27FC236}">
              <a16:creationId xmlns:a16="http://schemas.microsoft.com/office/drawing/2014/main" xmlns="" id="{00000000-0008-0000-0200-00002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05" name="テキスト ボックス 304">
          <a:extLst>
            <a:ext uri="{FF2B5EF4-FFF2-40B4-BE49-F238E27FC236}">
              <a16:creationId xmlns:a16="http://schemas.microsoft.com/office/drawing/2014/main" xmlns="" id="{00000000-0008-0000-0200-00003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xmlns="" id="{00000000-0008-0000-0200-000033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xmlns="" id="{00000000-0008-0000-0200-00003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0" name="【消防施設】&#10;有形固定資産減価償却率グラフ枠">
          <a:extLst>
            <a:ext uri="{FF2B5EF4-FFF2-40B4-BE49-F238E27FC236}">
              <a16:creationId xmlns:a16="http://schemas.microsoft.com/office/drawing/2014/main" xmlns="" id="{00000000-0008-0000-0200-00003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12" name="【消防施設】&#10;有形固定資産減価償却率最小値テキスト">
          <a:extLst>
            <a:ext uri="{FF2B5EF4-FFF2-40B4-BE49-F238E27FC236}">
              <a16:creationId xmlns:a16="http://schemas.microsoft.com/office/drawing/2014/main" xmlns="" id="{00000000-0008-0000-0200-00003801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14" name="【消防施設】&#10;有形固定資産減価償却率最大値テキスト">
          <a:extLst>
            <a:ext uri="{FF2B5EF4-FFF2-40B4-BE49-F238E27FC236}">
              <a16:creationId xmlns:a16="http://schemas.microsoft.com/office/drawing/2014/main" xmlns="" id="{00000000-0008-0000-0200-00003A01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15" name="直線コネクタ 314">
          <a:extLst>
            <a:ext uri="{FF2B5EF4-FFF2-40B4-BE49-F238E27FC236}">
              <a16:creationId xmlns:a16="http://schemas.microsoft.com/office/drawing/2014/main" xmlns="" id="{00000000-0008-0000-0200-00003B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16" name="【消防施設】&#10;有形固定資産減価償却率平均値テキスト">
          <a:extLst>
            <a:ext uri="{FF2B5EF4-FFF2-40B4-BE49-F238E27FC236}">
              <a16:creationId xmlns:a16="http://schemas.microsoft.com/office/drawing/2014/main" xmlns="" id="{00000000-0008-0000-0200-00003C01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17" name="フローチャート: 判断 316">
          <a:extLst>
            <a:ext uri="{FF2B5EF4-FFF2-40B4-BE49-F238E27FC236}">
              <a16:creationId xmlns:a16="http://schemas.microsoft.com/office/drawing/2014/main" xmlns="" id="{00000000-0008-0000-0200-00003D01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18" name="フローチャート: 判断 317">
          <a:extLst>
            <a:ext uri="{FF2B5EF4-FFF2-40B4-BE49-F238E27FC236}">
              <a16:creationId xmlns:a16="http://schemas.microsoft.com/office/drawing/2014/main" xmlns="" id="{00000000-0008-0000-0200-00003E01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19" name="n_1aveValue【消防施設】&#10;有形固定資産減価償却率">
          <a:extLst>
            <a:ext uri="{FF2B5EF4-FFF2-40B4-BE49-F238E27FC236}">
              <a16:creationId xmlns:a16="http://schemas.microsoft.com/office/drawing/2014/main" xmlns="" id="{00000000-0008-0000-0200-00003F01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20" name="フローチャート: 判断 319">
          <a:extLst>
            <a:ext uri="{FF2B5EF4-FFF2-40B4-BE49-F238E27FC236}">
              <a16:creationId xmlns:a16="http://schemas.microsoft.com/office/drawing/2014/main" xmlns="" id="{00000000-0008-0000-0200-00004001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321" name="n_2aveValue【消防施設】&#10;有形固定資産減価償却率">
          <a:extLst>
            <a:ext uri="{FF2B5EF4-FFF2-40B4-BE49-F238E27FC236}">
              <a16:creationId xmlns:a16="http://schemas.microsoft.com/office/drawing/2014/main" xmlns="" id="{00000000-0008-0000-0200-00004101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22" name="フローチャート: 判断 321">
          <a:extLst>
            <a:ext uri="{FF2B5EF4-FFF2-40B4-BE49-F238E27FC236}">
              <a16:creationId xmlns:a16="http://schemas.microsoft.com/office/drawing/2014/main" xmlns="" id="{00000000-0008-0000-0200-00004201000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23" name="n_3aveValue【消防施設】&#10;有形固定資産減価償却率">
          <a:extLst>
            <a:ext uri="{FF2B5EF4-FFF2-40B4-BE49-F238E27FC236}">
              <a16:creationId xmlns:a16="http://schemas.microsoft.com/office/drawing/2014/main" xmlns="" id="{00000000-0008-0000-0200-00004301000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00000000-0008-0000-0200-00004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329" name="楕円 328">
          <a:extLst>
            <a:ext uri="{FF2B5EF4-FFF2-40B4-BE49-F238E27FC236}">
              <a16:creationId xmlns:a16="http://schemas.microsoft.com/office/drawing/2014/main" xmlns="" id="{00000000-0008-0000-0200-000049010000}"/>
            </a:ext>
          </a:extLst>
        </xdr:cNvPr>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330" name="楕円 329">
          <a:extLst>
            <a:ext uri="{FF2B5EF4-FFF2-40B4-BE49-F238E27FC236}">
              <a16:creationId xmlns:a16="http://schemas.microsoft.com/office/drawing/2014/main" xmlns="" id="{00000000-0008-0000-0200-00004A010000}"/>
            </a:ext>
          </a:extLst>
        </xdr:cNvPr>
        <xdr:cNvSpPr/>
      </xdr:nvSpPr>
      <xdr:spPr>
        <a:xfrm>
          <a:off x="14541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82</xdr:row>
      <xdr:rowOff>66675</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flipV="1">
          <a:off x="14592300" y="139922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652</xdr:rowOff>
    </xdr:from>
    <xdr:ext cx="405111" cy="259045"/>
    <xdr:sp macro="" textlink="">
      <xdr:nvSpPr>
        <xdr:cNvPr id="332" name="n_1mainValue【消防施設】&#10;有形固定資産減価償却率">
          <a:extLst>
            <a:ext uri="{FF2B5EF4-FFF2-40B4-BE49-F238E27FC236}">
              <a16:creationId xmlns:a16="http://schemas.microsoft.com/office/drawing/2014/main" xmlns="" id="{00000000-0008-0000-0200-00004C010000}"/>
            </a:ext>
          </a:extLst>
        </xdr:cNvPr>
        <xdr:cNvSpPr txBox="1"/>
      </xdr:nvSpPr>
      <xdr:spPr>
        <a:xfrm>
          <a:off x="15266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333" name="n_2mainValue【消防施設】&#10;有形固定資産減価償却率">
          <a:extLst>
            <a:ext uri="{FF2B5EF4-FFF2-40B4-BE49-F238E27FC236}">
              <a16:creationId xmlns:a16="http://schemas.microsoft.com/office/drawing/2014/main" xmlns="" id="{00000000-0008-0000-0200-00004D010000}"/>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a:extLst>
            <a:ext uri="{FF2B5EF4-FFF2-40B4-BE49-F238E27FC236}">
              <a16:creationId xmlns:a16="http://schemas.microsoft.com/office/drawing/2014/main" xmlns="" id="{00000000-0008-0000-0200-00004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5" name="正方形/長方形 334">
          <a:extLst>
            <a:ext uri="{FF2B5EF4-FFF2-40B4-BE49-F238E27FC236}">
              <a16:creationId xmlns:a16="http://schemas.microsoft.com/office/drawing/2014/main" xmlns="" id="{00000000-0008-0000-0200-00004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6" name="正方形/長方形 335">
          <a:extLst>
            <a:ext uri="{FF2B5EF4-FFF2-40B4-BE49-F238E27FC236}">
              <a16:creationId xmlns:a16="http://schemas.microsoft.com/office/drawing/2014/main" xmlns="" id="{00000000-0008-0000-0200-00005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8" name="正方形/長方形 337">
          <a:extLst>
            <a:ext uri="{FF2B5EF4-FFF2-40B4-BE49-F238E27FC236}">
              <a16:creationId xmlns:a16="http://schemas.microsoft.com/office/drawing/2014/main" xmlns="" id="{00000000-0008-0000-0200-00005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9" name="正方形/長方形 338">
          <a:extLst>
            <a:ext uri="{FF2B5EF4-FFF2-40B4-BE49-F238E27FC236}">
              <a16:creationId xmlns:a16="http://schemas.microsoft.com/office/drawing/2014/main" xmlns="" id="{00000000-0008-0000-0200-00005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0" name="正方形/長方形 339">
          <a:extLst>
            <a:ext uri="{FF2B5EF4-FFF2-40B4-BE49-F238E27FC236}">
              <a16:creationId xmlns:a16="http://schemas.microsoft.com/office/drawing/2014/main" xmlns="" id="{00000000-0008-0000-0200-00005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1" name="正方形/長方形 340">
          <a:extLst>
            <a:ext uri="{FF2B5EF4-FFF2-40B4-BE49-F238E27FC236}">
              <a16:creationId xmlns:a16="http://schemas.microsoft.com/office/drawing/2014/main" xmlns="" id="{00000000-0008-0000-0200-00005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4" name="【消防施設】&#10;一人当たり面積グラフ枠">
          <a:extLst>
            <a:ext uri="{FF2B5EF4-FFF2-40B4-BE49-F238E27FC236}">
              <a16:creationId xmlns:a16="http://schemas.microsoft.com/office/drawing/2014/main" xmlns="" id="{00000000-0008-0000-0200-00006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56" name="【消防施設】&#10;一人当たり面積最小値テキスト">
          <a:extLst>
            <a:ext uri="{FF2B5EF4-FFF2-40B4-BE49-F238E27FC236}">
              <a16:creationId xmlns:a16="http://schemas.microsoft.com/office/drawing/2014/main" xmlns="" id="{00000000-0008-0000-0200-000064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58" name="【消防施設】&#10;一人当たり面積最大値テキスト">
          <a:extLst>
            <a:ext uri="{FF2B5EF4-FFF2-40B4-BE49-F238E27FC236}">
              <a16:creationId xmlns:a16="http://schemas.microsoft.com/office/drawing/2014/main" xmlns="" id="{00000000-0008-0000-0200-00006601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60" name="【消防施設】&#10;一人当たり面積平均値テキスト">
          <a:extLst>
            <a:ext uri="{FF2B5EF4-FFF2-40B4-BE49-F238E27FC236}">
              <a16:creationId xmlns:a16="http://schemas.microsoft.com/office/drawing/2014/main" xmlns="" id="{00000000-0008-0000-0200-000068010000}"/>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61" name="フローチャート: 判断 360">
          <a:extLst>
            <a:ext uri="{FF2B5EF4-FFF2-40B4-BE49-F238E27FC236}">
              <a16:creationId xmlns:a16="http://schemas.microsoft.com/office/drawing/2014/main" xmlns="" id="{00000000-0008-0000-0200-00006901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62" name="フローチャート: 判断 361">
          <a:extLst>
            <a:ext uri="{FF2B5EF4-FFF2-40B4-BE49-F238E27FC236}">
              <a16:creationId xmlns:a16="http://schemas.microsoft.com/office/drawing/2014/main" xmlns="" id="{00000000-0008-0000-0200-00006A01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363" name="n_1aveValue【消防施設】&#10;一人当たり面積">
          <a:extLst>
            <a:ext uri="{FF2B5EF4-FFF2-40B4-BE49-F238E27FC236}">
              <a16:creationId xmlns:a16="http://schemas.microsoft.com/office/drawing/2014/main" xmlns="" id="{00000000-0008-0000-0200-00006B010000}"/>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64" name="フローチャート: 判断 363">
          <a:extLst>
            <a:ext uri="{FF2B5EF4-FFF2-40B4-BE49-F238E27FC236}">
              <a16:creationId xmlns:a16="http://schemas.microsoft.com/office/drawing/2014/main" xmlns="" id="{00000000-0008-0000-0200-00006C01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65" name="n_2aveValue【消防施設】&#10;一人当たり面積">
          <a:extLst>
            <a:ext uri="{FF2B5EF4-FFF2-40B4-BE49-F238E27FC236}">
              <a16:creationId xmlns:a16="http://schemas.microsoft.com/office/drawing/2014/main" xmlns="" id="{00000000-0008-0000-0200-00006D01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66" name="フローチャート: 判断 365">
          <a:extLst>
            <a:ext uri="{FF2B5EF4-FFF2-40B4-BE49-F238E27FC236}">
              <a16:creationId xmlns:a16="http://schemas.microsoft.com/office/drawing/2014/main" xmlns="" id="{00000000-0008-0000-0200-00006E010000}"/>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67" name="n_3aveValue【消防施設】&#10;一人当たり面積">
          <a:extLst>
            <a:ext uri="{FF2B5EF4-FFF2-40B4-BE49-F238E27FC236}">
              <a16:creationId xmlns:a16="http://schemas.microsoft.com/office/drawing/2014/main" xmlns="" id="{00000000-0008-0000-0200-00006F010000}"/>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xmlns="" id="{00000000-0008-0000-0200-00007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70510</xdr:rowOff>
    </xdr:from>
    <xdr:to>
      <xdr:col>112</xdr:col>
      <xdr:colOff>38100</xdr:colOff>
      <xdr:row>86</xdr:row>
      <xdr:rowOff>660</xdr:rowOff>
    </xdr:to>
    <xdr:sp macro="" textlink="">
      <xdr:nvSpPr>
        <xdr:cNvPr id="373" name="楕円 372">
          <a:extLst>
            <a:ext uri="{FF2B5EF4-FFF2-40B4-BE49-F238E27FC236}">
              <a16:creationId xmlns:a16="http://schemas.microsoft.com/office/drawing/2014/main" xmlns="" id="{00000000-0008-0000-0200-000075010000}"/>
            </a:ext>
          </a:extLst>
        </xdr:cNvPr>
        <xdr:cNvSpPr/>
      </xdr:nvSpPr>
      <xdr:spPr>
        <a:xfrm>
          <a:off x="21272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73025</xdr:rowOff>
    </xdr:from>
    <xdr:to>
      <xdr:col>107</xdr:col>
      <xdr:colOff>101600</xdr:colOff>
      <xdr:row>86</xdr:row>
      <xdr:rowOff>3175</xdr:rowOff>
    </xdr:to>
    <xdr:sp macro="" textlink="">
      <xdr:nvSpPr>
        <xdr:cNvPr id="374" name="楕円 373">
          <a:extLst>
            <a:ext uri="{FF2B5EF4-FFF2-40B4-BE49-F238E27FC236}">
              <a16:creationId xmlns:a16="http://schemas.microsoft.com/office/drawing/2014/main" xmlns="" id="{00000000-0008-0000-0200-000076010000}"/>
            </a:ext>
          </a:extLst>
        </xdr:cNvPr>
        <xdr:cNvSpPr/>
      </xdr:nvSpPr>
      <xdr:spPr>
        <a:xfrm>
          <a:off x="20383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121310</xdr:rowOff>
    </xdr:from>
    <xdr:to>
      <xdr:col>111</xdr:col>
      <xdr:colOff>177800</xdr:colOff>
      <xdr:row>85</xdr:row>
      <xdr:rowOff>123825</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flipV="1">
          <a:off x="20434300" y="1469456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17187</xdr:rowOff>
    </xdr:from>
    <xdr:ext cx="469744" cy="259045"/>
    <xdr:sp macro="" textlink="">
      <xdr:nvSpPr>
        <xdr:cNvPr id="376" name="n_1mainValue【消防施設】&#10;一人当たり面積">
          <a:extLst>
            <a:ext uri="{FF2B5EF4-FFF2-40B4-BE49-F238E27FC236}">
              <a16:creationId xmlns:a16="http://schemas.microsoft.com/office/drawing/2014/main" xmlns="" id="{00000000-0008-0000-0200-000078010000}"/>
            </a:ext>
          </a:extLst>
        </xdr:cNvPr>
        <xdr:cNvSpPr txBox="1"/>
      </xdr:nvSpPr>
      <xdr:spPr>
        <a:xfrm>
          <a:off x="210757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165752</xdr:rowOff>
    </xdr:from>
    <xdr:ext cx="469744" cy="259045"/>
    <xdr:sp macro="" textlink="">
      <xdr:nvSpPr>
        <xdr:cNvPr id="377" name="n_2mainValue【消防施設】&#10;一人当たり面積">
          <a:extLst>
            <a:ext uri="{FF2B5EF4-FFF2-40B4-BE49-F238E27FC236}">
              <a16:creationId xmlns:a16="http://schemas.microsoft.com/office/drawing/2014/main" xmlns="" id="{00000000-0008-0000-0200-000079010000}"/>
            </a:ext>
          </a:extLst>
        </xdr:cNvPr>
        <xdr:cNvSpPr txBox="1"/>
      </xdr:nvSpPr>
      <xdr:spPr>
        <a:xfrm>
          <a:off x="20199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2" name="【庁舎】&#10;有形固定資産減価償却率グラフ枠">
          <a:extLst>
            <a:ext uri="{FF2B5EF4-FFF2-40B4-BE49-F238E27FC236}">
              <a16:creationId xmlns:a16="http://schemas.microsoft.com/office/drawing/2014/main" xmlns="" id="{00000000-0008-0000-0200-00009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04" name="【庁舎】&#10;有形固定資産減価償却率最小値テキスト">
          <a:extLst>
            <a:ext uri="{FF2B5EF4-FFF2-40B4-BE49-F238E27FC236}">
              <a16:creationId xmlns:a16="http://schemas.microsoft.com/office/drawing/2014/main" xmlns="" id="{00000000-0008-0000-0200-000094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05" name="直線コネクタ 404">
          <a:extLst>
            <a:ext uri="{FF2B5EF4-FFF2-40B4-BE49-F238E27FC236}">
              <a16:creationId xmlns:a16="http://schemas.microsoft.com/office/drawing/2014/main" xmlns="" id="{00000000-0008-0000-0200-000095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06" name="【庁舎】&#10;有形固定資産減価償却率最大値テキスト">
          <a:extLst>
            <a:ext uri="{FF2B5EF4-FFF2-40B4-BE49-F238E27FC236}">
              <a16:creationId xmlns:a16="http://schemas.microsoft.com/office/drawing/2014/main" xmlns="" id="{00000000-0008-0000-0200-000096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07" name="直線コネクタ 406">
          <a:extLst>
            <a:ext uri="{FF2B5EF4-FFF2-40B4-BE49-F238E27FC236}">
              <a16:creationId xmlns:a16="http://schemas.microsoft.com/office/drawing/2014/main" xmlns="" id="{00000000-0008-0000-0200-000097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08" name="【庁舎】&#10;有形固定資産減価償却率平均値テキスト">
          <a:extLst>
            <a:ext uri="{FF2B5EF4-FFF2-40B4-BE49-F238E27FC236}">
              <a16:creationId xmlns:a16="http://schemas.microsoft.com/office/drawing/2014/main" xmlns="" id="{00000000-0008-0000-0200-00009801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11" name="n_1aveValue【庁舎】&#10;有形固定資産減価償却率">
          <a:extLst>
            <a:ext uri="{FF2B5EF4-FFF2-40B4-BE49-F238E27FC236}">
              <a16:creationId xmlns:a16="http://schemas.microsoft.com/office/drawing/2014/main" xmlns="" id="{00000000-0008-0000-0200-00009B01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13" name="n_2aveValue【庁舎】&#10;有形固定資産減価償却率">
          <a:extLst>
            <a:ext uri="{FF2B5EF4-FFF2-40B4-BE49-F238E27FC236}">
              <a16:creationId xmlns:a16="http://schemas.microsoft.com/office/drawing/2014/main" xmlns="" id="{00000000-0008-0000-0200-00009D010000}"/>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14" name="フローチャート: 判断 413">
          <a:extLst>
            <a:ext uri="{FF2B5EF4-FFF2-40B4-BE49-F238E27FC236}">
              <a16:creationId xmlns:a16="http://schemas.microsoft.com/office/drawing/2014/main" xmlns="" id="{00000000-0008-0000-0200-00009E01000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415" name="n_3aveValue【庁舎】&#10;有形固定資産減価償却率">
          <a:extLst>
            <a:ext uri="{FF2B5EF4-FFF2-40B4-BE49-F238E27FC236}">
              <a16:creationId xmlns:a16="http://schemas.microsoft.com/office/drawing/2014/main" xmlns="" id="{00000000-0008-0000-0200-00009F01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421" name="楕円 420">
          <a:extLst>
            <a:ext uri="{FF2B5EF4-FFF2-40B4-BE49-F238E27FC236}">
              <a16:creationId xmlns:a16="http://schemas.microsoft.com/office/drawing/2014/main" xmlns="" id="{00000000-0008-0000-0200-0000A5010000}"/>
            </a:ext>
          </a:extLst>
        </xdr:cNvPr>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74386</xdr:rowOff>
    </xdr:from>
    <xdr:to>
      <xdr:col>76</xdr:col>
      <xdr:colOff>165100</xdr:colOff>
      <xdr:row>102</xdr:row>
      <xdr:rowOff>4536</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125186</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flipV="1">
          <a:off x="14592300" y="174138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164754</xdr:rowOff>
    </xdr:from>
    <xdr:ext cx="405111" cy="259045"/>
    <xdr:sp macro="" textlink="">
      <xdr:nvSpPr>
        <xdr:cNvPr id="424" name="n_1mainValue【庁舎】&#10;有形固定資産減価償却率">
          <a:extLst>
            <a:ext uri="{FF2B5EF4-FFF2-40B4-BE49-F238E27FC236}">
              <a16:creationId xmlns:a16="http://schemas.microsoft.com/office/drawing/2014/main" xmlns="" id="{00000000-0008-0000-0200-0000A8010000}"/>
            </a:ext>
          </a:extLst>
        </xdr:cNvPr>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425" name="n_2mainValue【庁舎】&#10;有形固定資産減価償却率">
          <a:extLst>
            <a:ext uri="{FF2B5EF4-FFF2-40B4-BE49-F238E27FC236}">
              <a16:creationId xmlns:a16="http://schemas.microsoft.com/office/drawing/2014/main" xmlns="" id="{00000000-0008-0000-0200-0000A9010000}"/>
            </a:ext>
          </a:extLst>
        </xdr:cNvPr>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a:extLst>
            <a:ext uri="{FF2B5EF4-FFF2-40B4-BE49-F238E27FC236}">
              <a16:creationId xmlns:a16="http://schemas.microsoft.com/office/drawing/2014/main" xmlns="" id="{00000000-0008-0000-0200-0000A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0" name="【庁舎】&#10;一人当たり面積グラフ枠">
          <a:extLst>
            <a:ext uri="{FF2B5EF4-FFF2-40B4-BE49-F238E27FC236}">
              <a16:creationId xmlns:a16="http://schemas.microsoft.com/office/drawing/2014/main" xmlns="" id="{00000000-0008-0000-0200-0000C2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52" name="【庁舎】&#10;一人当たり面積最小値テキスト">
          <a:extLst>
            <a:ext uri="{FF2B5EF4-FFF2-40B4-BE49-F238E27FC236}">
              <a16:creationId xmlns:a16="http://schemas.microsoft.com/office/drawing/2014/main" xmlns="" id="{00000000-0008-0000-0200-0000C401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54" name="【庁舎】&#10;一人当たり面積最大値テキスト">
          <a:extLst>
            <a:ext uri="{FF2B5EF4-FFF2-40B4-BE49-F238E27FC236}">
              <a16:creationId xmlns:a16="http://schemas.microsoft.com/office/drawing/2014/main" xmlns="" id="{00000000-0008-0000-0200-0000C601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56" name="【庁舎】&#10;一人当たり面積平均値テキスト">
          <a:extLst>
            <a:ext uri="{FF2B5EF4-FFF2-40B4-BE49-F238E27FC236}">
              <a16:creationId xmlns:a16="http://schemas.microsoft.com/office/drawing/2014/main" xmlns="" id="{00000000-0008-0000-0200-0000C8010000}"/>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459" name="n_1aveValue【庁舎】&#10;一人当たり面積">
          <a:extLst>
            <a:ext uri="{FF2B5EF4-FFF2-40B4-BE49-F238E27FC236}">
              <a16:creationId xmlns:a16="http://schemas.microsoft.com/office/drawing/2014/main" xmlns="" id="{00000000-0008-0000-0200-0000CB010000}"/>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461" name="n_2aveValue【庁舎】&#10;一人当たり面積">
          <a:extLst>
            <a:ext uri="{FF2B5EF4-FFF2-40B4-BE49-F238E27FC236}">
              <a16:creationId xmlns:a16="http://schemas.microsoft.com/office/drawing/2014/main" xmlns="" id="{00000000-0008-0000-0200-0000CD010000}"/>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62" name="フローチャート: 判断 461">
          <a:extLst>
            <a:ext uri="{FF2B5EF4-FFF2-40B4-BE49-F238E27FC236}">
              <a16:creationId xmlns:a16="http://schemas.microsoft.com/office/drawing/2014/main" xmlns="" id="{00000000-0008-0000-0200-0000CE010000}"/>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463" name="n_3aveValue【庁舎】&#10;一人当たり面積">
          <a:extLst>
            <a:ext uri="{FF2B5EF4-FFF2-40B4-BE49-F238E27FC236}">
              <a16:creationId xmlns:a16="http://schemas.microsoft.com/office/drawing/2014/main" xmlns="" id="{00000000-0008-0000-0200-0000CF010000}"/>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200-0000D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3846</xdr:rowOff>
    </xdr:from>
    <xdr:to>
      <xdr:col>112</xdr:col>
      <xdr:colOff>38100</xdr:colOff>
      <xdr:row>107</xdr:row>
      <xdr:rowOff>105446</xdr:rowOff>
    </xdr:to>
    <xdr:sp macro="" textlink="">
      <xdr:nvSpPr>
        <xdr:cNvPr id="469" name="楕円 468">
          <a:extLst>
            <a:ext uri="{FF2B5EF4-FFF2-40B4-BE49-F238E27FC236}">
              <a16:creationId xmlns:a16="http://schemas.microsoft.com/office/drawing/2014/main" xmlns="" id="{00000000-0008-0000-0200-0000D5010000}"/>
            </a:ext>
          </a:extLst>
        </xdr:cNvPr>
        <xdr:cNvSpPr/>
      </xdr:nvSpPr>
      <xdr:spPr>
        <a:xfrm>
          <a:off x="21272500" y="183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13480</xdr:rowOff>
    </xdr:from>
    <xdr:to>
      <xdr:col>107</xdr:col>
      <xdr:colOff>101600</xdr:colOff>
      <xdr:row>107</xdr:row>
      <xdr:rowOff>115080</xdr:rowOff>
    </xdr:to>
    <xdr:sp macro="" textlink="">
      <xdr:nvSpPr>
        <xdr:cNvPr id="470" name="楕円 469">
          <a:extLst>
            <a:ext uri="{FF2B5EF4-FFF2-40B4-BE49-F238E27FC236}">
              <a16:creationId xmlns:a16="http://schemas.microsoft.com/office/drawing/2014/main" xmlns="" id="{00000000-0008-0000-0200-0000D6010000}"/>
            </a:ext>
          </a:extLst>
        </xdr:cNvPr>
        <xdr:cNvSpPr/>
      </xdr:nvSpPr>
      <xdr:spPr>
        <a:xfrm>
          <a:off x="20383500" y="18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54646</xdr:rowOff>
    </xdr:from>
    <xdr:to>
      <xdr:col>111</xdr:col>
      <xdr:colOff>177800</xdr:colOff>
      <xdr:row>107</xdr:row>
      <xdr:rowOff>64280</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flipV="1">
          <a:off x="20434300" y="18399796"/>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121973</xdr:rowOff>
    </xdr:from>
    <xdr:ext cx="469744" cy="259045"/>
    <xdr:sp macro="" textlink="">
      <xdr:nvSpPr>
        <xdr:cNvPr id="472" name="n_1mainValue【庁舎】&#10;一人当たり面積">
          <a:extLst>
            <a:ext uri="{FF2B5EF4-FFF2-40B4-BE49-F238E27FC236}">
              <a16:creationId xmlns:a16="http://schemas.microsoft.com/office/drawing/2014/main" xmlns="" id="{00000000-0008-0000-0200-0000D8010000}"/>
            </a:ext>
          </a:extLst>
        </xdr:cNvPr>
        <xdr:cNvSpPr txBox="1"/>
      </xdr:nvSpPr>
      <xdr:spPr>
        <a:xfrm>
          <a:off x="21075727" y="181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131607</xdr:rowOff>
    </xdr:from>
    <xdr:ext cx="469744" cy="259045"/>
    <xdr:sp macro="" textlink="">
      <xdr:nvSpPr>
        <xdr:cNvPr id="473" name="n_2mainValue【庁舎】&#10;一人当たり面積">
          <a:extLst>
            <a:ext uri="{FF2B5EF4-FFF2-40B4-BE49-F238E27FC236}">
              <a16:creationId xmlns:a16="http://schemas.microsoft.com/office/drawing/2014/main" xmlns="" id="{00000000-0008-0000-0200-0000D9010000}"/>
            </a:ext>
          </a:extLst>
        </xdr:cNvPr>
        <xdr:cNvSpPr txBox="1"/>
      </xdr:nvSpPr>
      <xdr:spPr>
        <a:xfrm>
          <a:off x="20199427" y="1813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施設累計型別の有形固定資産減価償却率は、体育館、庁舎で全国平均を大きく上回っているが、これは、体育館に関しては、１施設しかなく築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年以上経過しているためであり今後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に大規模改修（屋根・屋体）を予定していることから、やや比率の改善が見込まれる。庁舎に関しては、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に耐震・大規模改修を実施したが、築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なお全国平均を上回っている状況であり、当面は適宜必要な改修を行いつつ維持管理をしていく予定であるため大幅な比率の改善は望めない。一方で、保健センター、消防施設に関しては、概ね全国平均以下であるが、これは、保健センターに関し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本村の施設の内では比較的新しく、また、消防施設に関しては、分団数、団員数の減少にあわせ一部集約化を行ったことにより、比率が改善したと思われる。いずれの施設型においても、村民一人あたり面積は概ね全国平均並みであり、当面、現状施設に対して必要な改修を加えつつ維持管理していく方針ではあるが、さらなる人口減少等の状況に至った場合には、公共施設総合管理計画において村の規模に見合った施設数への複合化・集約化の検討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3;&#12364;&#12415;&#31561;/zai30-33tenkawa(&#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23.9</v>
          </cell>
          <cell r="CN51">
            <v>11.1</v>
          </cell>
        </row>
        <row r="53">
          <cell r="CF53">
            <v>64.5</v>
          </cell>
          <cell r="CN53">
            <v>63.2</v>
          </cell>
        </row>
        <row r="55">
          <cell r="AN55" t="str">
            <v>類似団体内平均値</v>
          </cell>
          <cell r="CF55">
            <v>0</v>
          </cell>
          <cell r="CN55">
            <v>0</v>
          </cell>
        </row>
        <row r="57">
          <cell r="CF57">
            <v>57.9</v>
          </cell>
          <cell r="CN57">
            <v>58.2</v>
          </cell>
        </row>
        <row r="72">
          <cell r="BP72" t="str">
            <v>H26</v>
          </cell>
          <cell r="BX72" t="str">
            <v>H27</v>
          </cell>
          <cell r="CF72" t="str">
            <v>H28</v>
          </cell>
          <cell r="CN72" t="str">
            <v>H29</v>
          </cell>
          <cell r="CV72" t="str">
            <v>H30</v>
          </cell>
        </row>
        <row r="73">
          <cell r="AN73" t="str">
            <v>当該団体値</v>
          </cell>
          <cell r="BP73">
            <v>33.5</v>
          </cell>
          <cell r="BX73">
            <v>27.3</v>
          </cell>
          <cell r="CF73">
            <v>23.9</v>
          </cell>
          <cell r="CN73">
            <v>11.1</v>
          </cell>
        </row>
        <row r="75">
          <cell r="BP75">
            <v>9</v>
          </cell>
          <cell r="BX75">
            <v>9.6</v>
          </cell>
          <cell r="CF75">
            <v>10</v>
          </cell>
          <cell r="CN75">
            <v>10.3</v>
          </cell>
          <cell r="CV75">
            <v>10.3</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2285962</v>
      </c>
      <c r="BO4" s="423"/>
      <c r="BP4" s="423"/>
      <c r="BQ4" s="423"/>
      <c r="BR4" s="423"/>
      <c r="BS4" s="423"/>
      <c r="BT4" s="423"/>
      <c r="BU4" s="424"/>
      <c r="BV4" s="422">
        <v>2465854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16.899999999999999</v>
      </c>
      <c r="CU4" s="604"/>
      <c r="CV4" s="604"/>
      <c r="CW4" s="604"/>
      <c r="CX4" s="604"/>
      <c r="CY4" s="604"/>
      <c r="CZ4" s="604"/>
      <c r="DA4" s="605"/>
      <c r="DB4" s="603">
        <v>14.2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2049333</v>
      </c>
      <c r="BO5" s="428"/>
      <c r="BP5" s="428"/>
      <c r="BQ5" s="428"/>
      <c r="BR5" s="428"/>
      <c r="BS5" s="428"/>
      <c r="BT5" s="428"/>
      <c r="BU5" s="429"/>
      <c r="BV5" s="427">
        <v>2265069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92.8</v>
      </c>
      <c r="CU5" s="398"/>
      <c r="CV5" s="398"/>
      <c r="CW5" s="398"/>
      <c r="CX5" s="398"/>
      <c r="CY5" s="398"/>
      <c r="CZ5" s="398"/>
      <c r="DA5" s="399"/>
      <c r="DB5" s="397">
        <v>92.1</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236629</v>
      </c>
      <c r="BO6" s="428"/>
      <c r="BP6" s="428"/>
      <c r="BQ6" s="428"/>
      <c r="BR6" s="428"/>
      <c r="BS6" s="428"/>
      <c r="BT6" s="428"/>
      <c r="BU6" s="429"/>
      <c r="BV6" s="427">
        <v>200785</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96.2</v>
      </c>
      <c r="CU6" s="578"/>
      <c r="CV6" s="578"/>
      <c r="CW6" s="578"/>
      <c r="CX6" s="578"/>
      <c r="CY6" s="578"/>
      <c r="CZ6" s="578"/>
      <c r="DA6" s="579"/>
      <c r="DB6" s="577">
        <v>95.7</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12681</v>
      </c>
      <c r="BO7" s="428"/>
      <c r="BP7" s="428"/>
      <c r="BQ7" s="428"/>
      <c r="BR7" s="428"/>
      <c r="BS7" s="428"/>
      <c r="BT7" s="428"/>
      <c r="BU7" s="429"/>
      <c r="BV7" s="427">
        <v>3473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1321287</v>
      </c>
      <c r="CU7" s="428"/>
      <c r="CV7" s="428"/>
      <c r="CW7" s="428"/>
      <c r="CX7" s="428"/>
      <c r="CY7" s="428"/>
      <c r="CZ7" s="428"/>
      <c r="DA7" s="429"/>
      <c r="DB7" s="427">
        <v>1393813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223948</v>
      </c>
      <c r="BO8" s="428"/>
      <c r="BP8" s="428"/>
      <c r="BQ8" s="428"/>
      <c r="BR8" s="428"/>
      <c r="BS8" s="428"/>
      <c r="BT8" s="428"/>
      <c r="BU8" s="429"/>
      <c r="BV8" s="427">
        <v>197312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0.12</v>
      </c>
      <c r="CU8" s="541"/>
      <c r="CV8" s="541"/>
      <c r="CW8" s="541"/>
      <c r="CX8" s="541"/>
      <c r="CY8" s="541"/>
      <c r="CZ8" s="541"/>
      <c r="DA8" s="542"/>
      <c r="DB8" s="540">
        <v>0.12</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1354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26636</v>
      </c>
      <c r="BO9" s="428"/>
      <c r="BP9" s="428"/>
      <c r="BQ9" s="428"/>
      <c r="BR9" s="428"/>
      <c r="BS9" s="428"/>
      <c r="BT9" s="428"/>
      <c r="BU9" s="429"/>
      <c r="BV9" s="427">
        <v>-59264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14.6</v>
      </c>
      <c r="CU9" s="398"/>
      <c r="CV9" s="398"/>
      <c r="CW9" s="398"/>
      <c r="CX9" s="398"/>
      <c r="CY9" s="398"/>
      <c r="CZ9" s="398"/>
      <c r="DA9" s="399"/>
      <c r="DB9" s="397">
        <v>14.4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1572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109</v>
      </c>
      <c r="AV10" s="485"/>
      <c r="AW10" s="485"/>
      <c r="AX10" s="485"/>
      <c r="AY10" s="407" t="s">
        <v>121</v>
      </c>
      <c r="AZ10" s="408"/>
      <c r="BA10" s="408"/>
      <c r="BB10" s="408"/>
      <c r="BC10" s="408"/>
      <c r="BD10" s="408"/>
      <c r="BE10" s="408"/>
      <c r="BF10" s="408"/>
      <c r="BG10" s="408"/>
      <c r="BH10" s="408"/>
      <c r="BI10" s="408"/>
      <c r="BJ10" s="408"/>
      <c r="BK10" s="408"/>
      <c r="BL10" s="408"/>
      <c r="BM10" s="409"/>
      <c r="BN10" s="427">
        <v>65269</v>
      </c>
      <c r="BO10" s="428"/>
      <c r="BP10" s="428"/>
      <c r="BQ10" s="428"/>
      <c r="BR10" s="428"/>
      <c r="BS10" s="428"/>
      <c r="BT10" s="428"/>
      <c r="BU10" s="429"/>
      <c r="BV10" s="427">
        <v>152214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1410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1408</v>
      </c>
      <c r="S13" s="531"/>
      <c r="T13" s="531"/>
      <c r="U13" s="531"/>
      <c r="V13" s="532"/>
      <c r="W13" s="518" t="s">
        <v>140</v>
      </c>
      <c r="X13" s="440"/>
      <c r="Y13" s="440"/>
      <c r="Z13" s="440"/>
      <c r="AA13" s="440"/>
      <c r="AB13" s="441"/>
      <c r="AC13" s="403">
        <v>42</v>
      </c>
      <c r="AD13" s="404"/>
      <c r="AE13" s="404"/>
      <c r="AF13" s="404"/>
      <c r="AG13" s="405"/>
      <c r="AH13" s="403">
        <v>57</v>
      </c>
      <c r="AI13" s="404"/>
      <c r="AJ13" s="404"/>
      <c r="AK13" s="404"/>
      <c r="AL13" s="406"/>
      <c r="AM13" s="496" t="s">
        <v>141</v>
      </c>
      <c r="AN13" s="401"/>
      <c r="AO13" s="401"/>
      <c r="AP13" s="401"/>
      <c r="AQ13" s="401"/>
      <c r="AR13" s="401"/>
      <c r="AS13" s="401"/>
      <c r="AT13" s="402"/>
      <c r="AU13" s="484" t="s">
        <v>109</v>
      </c>
      <c r="AV13" s="485"/>
      <c r="AW13" s="485"/>
      <c r="AX13" s="485"/>
      <c r="AY13" s="407" t="s">
        <v>142</v>
      </c>
      <c r="AZ13" s="408"/>
      <c r="BA13" s="408"/>
      <c r="BB13" s="408"/>
      <c r="BC13" s="408"/>
      <c r="BD13" s="408"/>
      <c r="BE13" s="408"/>
      <c r="BF13" s="408"/>
      <c r="BG13" s="408"/>
      <c r="BH13" s="408"/>
      <c r="BI13" s="408"/>
      <c r="BJ13" s="408"/>
      <c r="BK13" s="408"/>
      <c r="BL13" s="408"/>
      <c r="BM13" s="409"/>
      <c r="BN13" s="427">
        <v>91905</v>
      </c>
      <c r="BO13" s="428"/>
      <c r="BP13" s="428"/>
      <c r="BQ13" s="428"/>
      <c r="BR13" s="428"/>
      <c r="BS13" s="428"/>
      <c r="BT13" s="428"/>
      <c r="BU13" s="429"/>
      <c r="BV13" s="427">
        <v>92950</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10.3</v>
      </c>
      <c r="CU13" s="398"/>
      <c r="CV13" s="398"/>
      <c r="CW13" s="398"/>
      <c r="CX13" s="398"/>
      <c r="CY13" s="398"/>
      <c r="CZ13" s="398"/>
      <c r="DA13" s="399"/>
      <c r="DB13" s="397">
        <v>10.3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1442</v>
      </c>
      <c r="S14" s="531"/>
      <c r="T14" s="531"/>
      <c r="U14" s="531"/>
      <c r="V14" s="532"/>
      <c r="W14" s="533"/>
      <c r="X14" s="443"/>
      <c r="Y14" s="443"/>
      <c r="Z14" s="443"/>
      <c r="AA14" s="443"/>
      <c r="AB14" s="444"/>
      <c r="AC14" s="523">
        <v>6.3</v>
      </c>
      <c r="AD14" s="524"/>
      <c r="AE14" s="524"/>
      <c r="AF14" s="524"/>
      <c r="AG14" s="525"/>
      <c r="AH14" s="523">
        <v>7.9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v>11.1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1440</v>
      </c>
      <c r="S15" s="531"/>
      <c r="T15" s="531"/>
      <c r="U15" s="531"/>
      <c r="V15" s="532"/>
      <c r="W15" s="518" t="s">
        <v>147</v>
      </c>
      <c r="X15" s="440"/>
      <c r="Y15" s="440"/>
      <c r="Z15" s="440"/>
      <c r="AA15" s="440"/>
      <c r="AB15" s="441"/>
      <c r="AC15" s="403">
        <v>113</v>
      </c>
      <c r="AD15" s="404"/>
      <c r="AE15" s="404"/>
      <c r="AF15" s="404"/>
      <c r="AG15" s="405"/>
      <c r="AH15" s="403">
        <v>109</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146718</v>
      </c>
      <c r="BO15" s="423"/>
      <c r="BP15" s="423"/>
      <c r="BQ15" s="423"/>
      <c r="BR15" s="423"/>
      <c r="BS15" s="423"/>
      <c r="BT15" s="423"/>
      <c r="BU15" s="424"/>
      <c r="BV15" s="422">
        <v>129203</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16.899999999999999</v>
      </c>
      <c r="AD16" s="524"/>
      <c r="AE16" s="524"/>
      <c r="AF16" s="524"/>
      <c r="AG16" s="525"/>
      <c r="AH16" s="523">
        <v>15.1</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1235459</v>
      </c>
      <c r="BO16" s="428"/>
      <c r="BP16" s="428"/>
      <c r="BQ16" s="428"/>
      <c r="BR16" s="428"/>
      <c r="BS16" s="428"/>
      <c r="BT16" s="428"/>
      <c r="BU16" s="429"/>
      <c r="BV16" s="427">
        <v>1306911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514</v>
      </c>
      <c r="AD17" s="404"/>
      <c r="AE17" s="404"/>
      <c r="AF17" s="404"/>
      <c r="AG17" s="405"/>
      <c r="AH17" s="403">
        <v>556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184749</v>
      </c>
      <c r="BO17" s="428"/>
      <c r="BP17" s="428"/>
      <c r="BQ17" s="428"/>
      <c r="BR17" s="428"/>
      <c r="BS17" s="428"/>
      <c r="BT17" s="428"/>
      <c r="BU17" s="429"/>
      <c r="BV17" s="427">
        <v>162483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175.66</v>
      </c>
      <c r="M18" s="492"/>
      <c r="N18" s="492"/>
      <c r="O18" s="492"/>
      <c r="P18" s="492"/>
      <c r="Q18" s="492"/>
      <c r="R18" s="493"/>
      <c r="S18" s="493"/>
      <c r="T18" s="493"/>
      <c r="U18" s="493"/>
      <c r="V18" s="494"/>
      <c r="W18" s="508"/>
      <c r="X18" s="509"/>
      <c r="Y18" s="509"/>
      <c r="Z18" s="509"/>
      <c r="AA18" s="509"/>
      <c r="AB18" s="519"/>
      <c r="AC18" s="391">
        <v>76.8</v>
      </c>
      <c r="AD18" s="392"/>
      <c r="AE18" s="392"/>
      <c r="AF18" s="392"/>
      <c r="AG18" s="495"/>
      <c r="AH18" s="391">
        <v>77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1255201</v>
      </c>
      <c r="BO18" s="428"/>
      <c r="BP18" s="428"/>
      <c r="BQ18" s="428"/>
      <c r="BR18" s="428"/>
      <c r="BS18" s="428"/>
      <c r="BT18" s="428"/>
      <c r="BU18" s="429"/>
      <c r="BV18" s="427">
        <v>1335283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1735031</v>
      </c>
      <c r="BO19" s="428"/>
      <c r="BP19" s="428"/>
      <c r="BQ19" s="428"/>
      <c r="BR19" s="428"/>
      <c r="BS19" s="428"/>
      <c r="BT19" s="428"/>
      <c r="BU19" s="429"/>
      <c r="BV19" s="427">
        <v>1889509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628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3301406</v>
      </c>
      <c r="BO23" s="428"/>
      <c r="BP23" s="428"/>
      <c r="BQ23" s="428"/>
      <c r="BR23" s="428"/>
      <c r="BS23" s="428"/>
      <c r="BT23" s="428"/>
      <c r="BU23" s="429"/>
      <c r="BV23" s="427">
        <v>3241483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6500</v>
      </c>
      <c r="R24" s="404"/>
      <c r="S24" s="404"/>
      <c r="T24" s="404"/>
      <c r="U24" s="404"/>
      <c r="V24" s="405"/>
      <c r="W24" s="469"/>
      <c r="X24" s="460"/>
      <c r="Y24" s="461"/>
      <c r="Z24" s="400" t="s">
        <v>171</v>
      </c>
      <c r="AA24" s="401"/>
      <c r="AB24" s="401"/>
      <c r="AC24" s="401"/>
      <c r="AD24" s="401"/>
      <c r="AE24" s="401"/>
      <c r="AF24" s="401"/>
      <c r="AG24" s="402"/>
      <c r="AH24" s="403">
        <v>48</v>
      </c>
      <c r="AI24" s="404"/>
      <c r="AJ24" s="404"/>
      <c r="AK24" s="404"/>
      <c r="AL24" s="405"/>
      <c r="AM24" s="403">
        <v>123888</v>
      </c>
      <c r="AN24" s="404"/>
      <c r="AO24" s="404"/>
      <c r="AP24" s="404"/>
      <c r="AQ24" s="404"/>
      <c r="AR24" s="405"/>
      <c r="AS24" s="403">
        <v>2581</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3008053</v>
      </c>
      <c r="BO24" s="428"/>
      <c r="BP24" s="428"/>
      <c r="BQ24" s="428"/>
      <c r="BR24" s="428"/>
      <c r="BS24" s="428"/>
      <c r="BT24" s="428"/>
      <c r="BU24" s="429"/>
      <c r="BV24" s="427">
        <v>2918538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5700</v>
      </c>
      <c r="R25" s="404"/>
      <c r="S25" s="404"/>
      <c r="T25" s="404"/>
      <c r="U25" s="404"/>
      <c r="V25" s="405"/>
      <c r="W25" s="469"/>
      <c r="X25" s="460"/>
      <c r="Y25" s="461"/>
      <c r="Z25" s="400" t="s">
        <v>174</v>
      </c>
      <c r="AA25" s="401"/>
      <c r="AB25" s="401"/>
      <c r="AC25" s="401"/>
      <c r="AD25" s="401"/>
      <c r="AE25" s="401"/>
      <c r="AF25" s="401"/>
      <c r="AG25" s="402"/>
      <c r="AH25" s="403" t="s">
        <v>137</v>
      </c>
      <c r="AI25" s="404"/>
      <c r="AJ25" s="404"/>
      <c r="AK25" s="404"/>
      <c r="AL25" s="405"/>
      <c r="AM25" s="403" t="s">
        <v>137</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108000</v>
      </c>
      <c r="BO25" s="423"/>
      <c r="BP25" s="423"/>
      <c r="BQ25" s="423"/>
      <c r="BR25" s="423"/>
      <c r="BS25" s="423"/>
      <c r="BT25" s="423"/>
      <c r="BU25" s="424"/>
      <c r="BV25" s="422">
        <v>17608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5000</v>
      </c>
      <c r="R26" s="404"/>
      <c r="S26" s="404"/>
      <c r="T26" s="404"/>
      <c r="U26" s="404"/>
      <c r="V26" s="405"/>
      <c r="W26" s="469"/>
      <c r="X26" s="460"/>
      <c r="Y26" s="461"/>
      <c r="Z26" s="400" t="s">
        <v>178</v>
      </c>
      <c r="AA26" s="482"/>
      <c r="AB26" s="482"/>
      <c r="AC26" s="482"/>
      <c r="AD26" s="482"/>
      <c r="AE26" s="482"/>
      <c r="AF26" s="482"/>
      <c r="AG26" s="483"/>
      <c r="AH26" s="403">
        <v>8</v>
      </c>
      <c r="AI26" s="404"/>
      <c r="AJ26" s="404"/>
      <c r="AK26" s="404"/>
      <c r="AL26" s="405"/>
      <c r="AM26" s="403">
        <v>17848</v>
      </c>
      <c r="AN26" s="404"/>
      <c r="AO26" s="404"/>
      <c r="AP26" s="404"/>
      <c r="AQ26" s="404"/>
      <c r="AR26" s="405"/>
      <c r="AS26" s="403">
        <v>2231</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2450</v>
      </c>
      <c r="R27" s="404"/>
      <c r="S27" s="404"/>
      <c r="T27" s="404"/>
      <c r="U27" s="404"/>
      <c r="V27" s="405"/>
      <c r="W27" s="469"/>
      <c r="X27" s="460"/>
      <c r="Y27" s="461"/>
      <c r="Z27" s="400" t="s">
        <v>181</v>
      </c>
      <c r="AA27" s="401"/>
      <c r="AB27" s="401"/>
      <c r="AC27" s="401"/>
      <c r="AD27" s="401"/>
      <c r="AE27" s="401"/>
      <c r="AF27" s="401"/>
      <c r="AG27" s="402"/>
      <c r="AH27" s="403">
        <v>4</v>
      </c>
      <c r="AI27" s="404"/>
      <c r="AJ27" s="404"/>
      <c r="AK27" s="404"/>
      <c r="AL27" s="405"/>
      <c r="AM27" s="403">
        <v>13064</v>
      </c>
      <c r="AN27" s="404"/>
      <c r="AO27" s="404"/>
      <c r="AP27" s="404"/>
      <c r="AQ27" s="404"/>
      <c r="AR27" s="405"/>
      <c r="AS27" s="403">
        <v>3266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148805</v>
      </c>
      <c r="BO27" s="431"/>
      <c r="BP27" s="431"/>
      <c r="BQ27" s="431"/>
      <c r="BR27" s="431"/>
      <c r="BS27" s="431"/>
      <c r="BT27" s="431"/>
      <c r="BU27" s="432"/>
      <c r="BV27" s="430">
        <v>148581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1950</v>
      </c>
      <c r="R28" s="404"/>
      <c r="S28" s="404"/>
      <c r="T28" s="404"/>
      <c r="U28" s="404"/>
      <c r="V28" s="405"/>
      <c r="W28" s="469"/>
      <c r="X28" s="460"/>
      <c r="Y28" s="461"/>
      <c r="Z28" s="400" t="s">
        <v>184</v>
      </c>
      <c r="AA28" s="401"/>
      <c r="AB28" s="401"/>
      <c r="AC28" s="401"/>
      <c r="AD28" s="401"/>
      <c r="AE28" s="401"/>
      <c r="AF28" s="401"/>
      <c r="AG28" s="402"/>
      <c r="AH28" s="403" t="s">
        <v>185</v>
      </c>
      <c r="AI28" s="404"/>
      <c r="AJ28" s="404"/>
      <c r="AK28" s="404"/>
      <c r="AL28" s="405"/>
      <c r="AM28" s="403" t="s">
        <v>137</v>
      </c>
      <c r="AN28" s="404"/>
      <c r="AO28" s="404"/>
      <c r="AP28" s="404"/>
      <c r="AQ28" s="404"/>
      <c r="AR28" s="405"/>
      <c r="AS28" s="403" t="s">
        <v>175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1468062</v>
      </c>
      <c r="BO28" s="423"/>
      <c r="BP28" s="423"/>
      <c r="BQ28" s="423"/>
      <c r="BR28" s="423"/>
      <c r="BS28" s="423"/>
      <c r="BT28" s="423"/>
      <c r="BU28" s="424"/>
      <c r="BV28" s="422">
        <v>1402793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6</v>
      </c>
      <c r="M29" s="404"/>
      <c r="N29" s="404"/>
      <c r="O29" s="404"/>
      <c r="P29" s="405"/>
      <c r="Q29" s="403">
        <v>1850</v>
      </c>
      <c r="R29" s="404"/>
      <c r="S29" s="404"/>
      <c r="T29" s="404"/>
      <c r="U29" s="404"/>
      <c r="V29" s="405"/>
      <c r="W29" s="470"/>
      <c r="X29" s="471"/>
      <c r="Y29" s="472"/>
      <c r="Z29" s="400" t="s">
        <v>188</v>
      </c>
      <c r="AA29" s="401"/>
      <c r="AB29" s="401"/>
      <c r="AC29" s="401"/>
      <c r="AD29" s="401"/>
      <c r="AE29" s="401"/>
      <c r="AF29" s="401"/>
      <c r="AG29" s="402"/>
      <c r="AH29" s="403">
        <v>52</v>
      </c>
      <c r="AI29" s="404"/>
      <c r="AJ29" s="404"/>
      <c r="AK29" s="404"/>
      <c r="AL29" s="405"/>
      <c r="AM29" s="403">
        <v>136952</v>
      </c>
      <c r="AN29" s="404"/>
      <c r="AO29" s="404"/>
      <c r="AP29" s="404"/>
      <c r="AQ29" s="404"/>
      <c r="AR29" s="405"/>
      <c r="AS29" s="403">
        <v>2634</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35609</v>
      </c>
      <c r="BO29" s="428"/>
      <c r="BP29" s="428"/>
      <c r="BQ29" s="428"/>
      <c r="BR29" s="428"/>
      <c r="BS29" s="428"/>
      <c r="BT29" s="428"/>
      <c r="BU29" s="429"/>
      <c r="BV29" s="427">
        <v>35545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89.7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221999</v>
      </c>
      <c r="BO30" s="431"/>
      <c r="BP30" s="431"/>
      <c r="BQ30" s="431"/>
      <c r="BR30" s="431"/>
      <c r="BS30" s="431"/>
      <c r="BT30" s="431"/>
      <c r="BU30" s="432"/>
      <c r="BV30" s="430">
        <v>229195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国民健康保険直診勘定特別会計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南和広域衛生組合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奈良広域水質検査センター組合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奈良県後期高齢者医療広域連合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奈良県広域消防組合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さくら広域衛環境衛生組合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南和広域医療企業団</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ST9Sq/PiixXEdzDNXo0l9nnp3AK4mkOqBQQdCtC+mz1lfJDeBqmnuRaRUNi9nsrmXjeA+FDjs/PbcqguRDYgKg==" saltValue="di4+4Bwfgpp8qaVdG0UT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167514</v>
      </c>
      <c r="S5" s="689"/>
      <c r="T5" s="689"/>
      <c r="U5" s="689"/>
      <c r="V5" s="689"/>
      <c r="W5" s="689"/>
      <c r="X5" s="689"/>
      <c r="Y5" s="735"/>
      <c r="Z5" s="753">
        <v>7.3</v>
      </c>
      <c r="AA5" s="753"/>
      <c r="AB5" s="753"/>
      <c r="AC5" s="753"/>
      <c r="AD5" s="754">
        <v>167514</v>
      </c>
      <c r="AE5" s="754"/>
      <c r="AF5" s="754"/>
      <c r="AG5" s="754"/>
      <c r="AH5" s="754"/>
      <c r="AI5" s="754"/>
      <c r="AJ5" s="754"/>
      <c r="AK5" s="754"/>
      <c r="AL5" s="736">
        <v>12.8</v>
      </c>
      <c r="AM5" s="705"/>
      <c r="AN5" s="705"/>
      <c r="AO5" s="737"/>
      <c r="AP5" s="722" t="s">
        <v>227</v>
      </c>
      <c r="AQ5" s="723"/>
      <c r="AR5" s="723"/>
      <c r="AS5" s="723"/>
      <c r="AT5" s="723"/>
      <c r="AU5" s="723"/>
      <c r="AV5" s="723"/>
      <c r="AW5" s="723"/>
      <c r="AX5" s="723"/>
      <c r="AY5" s="723"/>
      <c r="AZ5" s="723"/>
      <c r="BA5" s="723"/>
      <c r="BB5" s="723"/>
      <c r="BC5" s="723"/>
      <c r="BD5" s="723"/>
      <c r="BE5" s="723"/>
      <c r="BF5" s="724"/>
      <c r="BG5" s="629">
        <v>157378</v>
      </c>
      <c r="BH5" s="630"/>
      <c r="BI5" s="630"/>
      <c r="BJ5" s="630"/>
      <c r="BK5" s="630"/>
      <c r="BL5" s="630"/>
      <c r="BM5" s="630"/>
      <c r="BN5" s="631"/>
      <c r="BO5" s="685">
        <v>93.9</v>
      </c>
      <c r="BP5" s="685"/>
      <c r="BQ5" s="685"/>
      <c r="BR5" s="685"/>
      <c r="BS5" s="686" t="s">
        <v>137</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6" t="s">
        <v>231</v>
      </c>
      <c r="C6" s="627"/>
      <c r="D6" s="627"/>
      <c r="E6" s="627"/>
      <c r="F6" s="627"/>
      <c r="G6" s="627"/>
      <c r="H6" s="627"/>
      <c r="I6" s="627"/>
      <c r="J6" s="627"/>
      <c r="K6" s="627"/>
      <c r="L6" s="627"/>
      <c r="M6" s="627"/>
      <c r="N6" s="627"/>
      <c r="O6" s="627"/>
      <c r="P6" s="627"/>
      <c r="Q6" s="628"/>
      <c r="R6" s="629">
        <v>12726</v>
      </c>
      <c r="S6" s="630"/>
      <c r="T6" s="630"/>
      <c r="U6" s="630"/>
      <c r="V6" s="630"/>
      <c r="W6" s="630"/>
      <c r="X6" s="630"/>
      <c r="Y6" s="631"/>
      <c r="Z6" s="685">
        <v>0.6</v>
      </c>
      <c r="AA6" s="685"/>
      <c r="AB6" s="685"/>
      <c r="AC6" s="685"/>
      <c r="AD6" s="686">
        <v>12726</v>
      </c>
      <c r="AE6" s="686"/>
      <c r="AF6" s="686"/>
      <c r="AG6" s="686"/>
      <c r="AH6" s="686"/>
      <c r="AI6" s="686"/>
      <c r="AJ6" s="686"/>
      <c r="AK6" s="686"/>
      <c r="AL6" s="632">
        <v>1</v>
      </c>
      <c r="AM6" s="633"/>
      <c r="AN6" s="633"/>
      <c r="AO6" s="687"/>
      <c r="AP6" s="626" t="s">
        <v>232</v>
      </c>
      <c r="AQ6" s="627"/>
      <c r="AR6" s="627"/>
      <c r="AS6" s="627"/>
      <c r="AT6" s="627"/>
      <c r="AU6" s="627"/>
      <c r="AV6" s="627"/>
      <c r="AW6" s="627"/>
      <c r="AX6" s="627"/>
      <c r="AY6" s="627"/>
      <c r="AZ6" s="627"/>
      <c r="BA6" s="627"/>
      <c r="BB6" s="627"/>
      <c r="BC6" s="627"/>
      <c r="BD6" s="627"/>
      <c r="BE6" s="627"/>
      <c r="BF6" s="628"/>
      <c r="BG6" s="629">
        <v>157378</v>
      </c>
      <c r="BH6" s="630"/>
      <c r="BI6" s="630"/>
      <c r="BJ6" s="630"/>
      <c r="BK6" s="630"/>
      <c r="BL6" s="630"/>
      <c r="BM6" s="630"/>
      <c r="BN6" s="631"/>
      <c r="BO6" s="685">
        <v>93.9</v>
      </c>
      <c r="BP6" s="685"/>
      <c r="BQ6" s="685"/>
      <c r="BR6" s="685"/>
      <c r="BS6" s="686" t="s">
        <v>137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9">
        <v>41968</v>
      </c>
      <c r="CS6" s="630"/>
      <c r="CT6" s="630"/>
      <c r="CU6" s="630"/>
      <c r="CV6" s="630"/>
      <c r="CW6" s="630"/>
      <c r="CX6" s="630"/>
      <c r="CY6" s="631"/>
      <c r="CZ6" s="736">
        <v>2</v>
      </c>
      <c r="DA6" s="705"/>
      <c r="DB6" s="705"/>
      <c r="DC6" s="739"/>
      <c r="DD6" s="617" t="s">
        <v>129</v>
      </c>
      <c r="DE6" s="630"/>
      <c r="DF6" s="630"/>
      <c r="DG6" s="630"/>
      <c r="DH6" s="630"/>
      <c r="DI6" s="630"/>
      <c r="DJ6" s="630"/>
      <c r="DK6" s="630"/>
      <c r="DL6" s="630"/>
      <c r="DM6" s="630"/>
      <c r="DN6" s="630"/>
      <c r="DO6" s="630"/>
      <c r="DP6" s="631"/>
      <c r="DQ6" s="617">
        <v>41968</v>
      </c>
      <c r="DR6" s="630"/>
      <c r="DS6" s="630"/>
      <c r="DT6" s="630"/>
      <c r="DU6" s="630"/>
      <c r="DV6" s="630"/>
      <c r="DW6" s="630"/>
      <c r="DX6" s="630"/>
      <c r="DY6" s="630"/>
      <c r="DZ6" s="630"/>
      <c r="EA6" s="630"/>
      <c r="EB6" s="630"/>
      <c r="EC6" s="666"/>
    </row>
    <row r="7" spans="2:143" ht="11.25" customHeight="1">
      <c r="B7" s="626" t="s">
        <v>234</v>
      </c>
      <c r="C7" s="627"/>
      <c r="D7" s="627"/>
      <c r="E7" s="627"/>
      <c r="F7" s="627"/>
      <c r="G7" s="627"/>
      <c r="H7" s="627"/>
      <c r="I7" s="627"/>
      <c r="J7" s="627"/>
      <c r="K7" s="627"/>
      <c r="L7" s="627"/>
      <c r="M7" s="627"/>
      <c r="N7" s="627"/>
      <c r="O7" s="627"/>
      <c r="P7" s="627"/>
      <c r="Q7" s="628"/>
      <c r="R7" s="629">
        <v>281</v>
      </c>
      <c r="S7" s="630"/>
      <c r="T7" s="630"/>
      <c r="U7" s="630"/>
      <c r="V7" s="630"/>
      <c r="W7" s="630"/>
      <c r="X7" s="630"/>
      <c r="Y7" s="631"/>
      <c r="Z7" s="685">
        <v>0</v>
      </c>
      <c r="AA7" s="685"/>
      <c r="AB7" s="685"/>
      <c r="AC7" s="685"/>
      <c r="AD7" s="686">
        <v>281</v>
      </c>
      <c r="AE7" s="686"/>
      <c r="AF7" s="686"/>
      <c r="AG7" s="686"/>
      <c r="AH7" s="686"/>
      <c r="AI7" s="686"/>
      <c r="AJ7" s="686"/>
      <c r="AK7" s="686"/>
      <c r="AL7" s="632">
        <v>0</v>
      </c>
      <c r="AM7" s="633"/>
      <c r="AN7" s="633"/>
      <c r="AO7" s="687"/>
      <c r="AP7" s="626" t="s">
        <v>235</v>
      </c>
      <c r="AQ7" s="627"/>
      <c r="AR7" s="627"/>
      <c r="AS7" s="627"/>
      <c r="AT7" s="627"/>
      <c r="AU7" s="627"/>
      <c r="AV7" s="627"/>
      <c r="AW7" s="627"/>
      <c r="AX7" s="627"/>
      <c r="AY7" s="627"/>
      <c r="AZ7" s="627"/>
      <c r="BA7" s="627"/>
      <c r="BB7" s="627"/>
      <c r="BC7" s="627"/>
      <c r="BD7" s="627"/>
      <c r="BE7" s="627"/>
      <c r="BF7" s="628"/>
      <c r="BG7" s="629">
        <v>45364</v>
      </c>
      <c r="BH7" s="630"/>
      <c r="BI7" s="630"/>
      <c r="BJ7" s="630"/>
      <c r="BK7" s="630"/>
      <c r="BL7" s="630"/>
      <c r="BM7" s="630"/>
      <c r="BN7" s="631"/>
      <c r="BO7" s="685">
        <v>27.1</v>
      </c>
      <c r="BP7" s="685"/>
      <c r="BQ7" s="685"/>
      <c r="BR7" s="685"/>
      <c r="BS7" s="686" t="s">
        <v>129</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400690</v>
      </c>
      <c r="CS7" s="630"/>
      <c r="CT7" s="630"/>
      <c r="CU7" s="630"/>
      <c r="CV7" s="630"/>
      <c r="CW7" s="630"/>
      <c r="CX7" s="630"/>
      <c r="CY7" s="631"/>
      <c r="CZ7" s="685">
        <v>19.600000000000001</v>
      </c>
      <c r="DA7" s="685"/>
      <c r="DB7" s="685"/>
      <c r="DC7" s="685"/>
      <c r="DD7" s="617">
        <v>6923</v>
      </c>
      <c r="DE7" s="630"/>
      <c r="DF7" s="630"/>
      <c r="DG7" s="630"/>
      <c r="DH7" s="630"/>
      <c r="DI7" s="630"/>
      <c r="DJ7" s="630"/>
      <c r="DK7" s="630"/>
      <c r="DL7" s="630"/>
      <c r="DM7" s="630"/>
      <c r="DN7" s="630"/>
      <c r="DO7" s="630"/>
      <c r="DP7" s="631"/>
      <c r="DQ7" s="617">
        <v>356150</v>
      </c>
      <c r="DR7" s="630"/>
      <c r="DS7" s="630"/>
      <c r="DT7" s="630"/>
      <c r="DU7" s="630"/>
      <c r="DV7" s="630"/>
      <c r="DW7" s="630"/>
      <c r="DX7" s="630"/>
      <c r="DY7" s="630"/>
      <c r="DZ7" s="630"/>
      <c r="EA7" s="630"/>
      <c r="EB7" s="630"/>
      <c r="EC7" s="666"/>
    </row>
    <row r="8" spans="2:143" ht="11.25" customHeight="1">
      <c r="B8" s="626" t="s">
        <v>237</v>
      </c>
      <c r="C8" s="627"/>
      <c r="D8" s="627"/>
      <c r="E8" s="627"/>
      <c r="F8" s="627"/>
      <c r="G8" s="627"/>
      <c r="H8" s="627"/>
      <c r="I8" s="627"/>
      <c r="J8" s="627"/>
      <c r="K8" s="627"/>
      <c r="L8" s="627"/>
      <c r="M8" s="627"/>
      <c r="N8" s="627"/>
      <c r="O8" s="627"/>
      <c r="P8" s="627"/>
      <c r="Q8" s="628"/>
      <c r="R8" s="629">
        <v>885</v>
      </c>
      <c r="S8" s="630"/>
      <c r="T8" s="630"/>
      <c r="U8" s="630"/>
      <c r="V8" s="630"/>
      <c r="W8" s="630"/>
      <c r="X8" s="630"/>
      <c r="Y8" s="631"/>
      <c r="Z8" s="685">
        <v>0</v>
      </c>
      <c r="AA8" s="685"/>
      <c r="AB8" s="685"/>
      <c r="AC8" s="685"/>
      <c r="AD8" s="686">
        <v>885</v>
      </c>
      <c r="AE8" s="686"/>
      <c r="AF8" s="686"/>
      <c r="AG8" s="686"/>
      <c r="AH8" s="686"/>
      <c r="AI8" s="686"/>
      <c r="AJ8" s="686"/>
      <c r="AK8" s="686"/>
      <c r="AL8" s="632">
        <v>0.1</v>
      </c>
      <c r="AM8" s="633"/>
      <c r="AN8" s="633"/>
      <c r="AO8" s="687"/>
      <c r="AP8" s="626" t="s">
        <v>238</v>
      </c>
      <c r="AQ8" s="627"/>
      <c r="AR8" s="627"/>
      <c r="AS8" s="627"/>
      <c r="AT8" s="627"/>
      <c r="AU8" s="627"/>
      <c r="AV8" s="627"/>
      <c r="AW8" s="627"/>
      <c r="AX8" s="627"/>
      <c r="AY8" s="627"/>
      <c r="AZ8" s="627"/>
      <c r="BA8" s="627"/>
      <c r="BB8" s="627"/>
      <c r="BC8" s="627"/>
      <c r="BD8" s="627"/>
      <c r="BE8" s="627"/>
      <c r="BF8" s="628"/>
      <c r="BG8" s="629">
        <v>1971</v>
      </c>
      <c r="BH8" s="630"/>
      <c r="BI8" s="630"/>
      <c r="BJ8" s="630"/>
      <c r="BK8" s="630"/>
      <c r="BL8" s="630"/>
      <c r="BM8" s="630"/>
      <c r="BN8" s="631"/>
      <c r="BO8" s="685">
        <v>1.2</v>
      </c>
      <c r="BP8" s="685"/>
      <c r="BQ8" s="685"/>
      <c r="BR8" s="685"/>
      <c r="BS8" s="617" t="s">
        <v>129</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317671</v>
      </c>
      <c r="CS8" s="630"/>
      <c r="CT8" s="630"/>
      <c r="CU8" s="630"/>
      <c r="CV8" s="630"/>
      <c r="CW8" s="630"/>
      <c r="CX8" s="630"/>
      <c r="CY8" s="631"/>
      <c r="CZ8" s="685">
        <v>15.5</v>
      </c>
      <c r="DA8" s="685"/>
      <c r="DB8" s="685"/>
      <c r="DC8" s="685"/>
      <c r="DD8" s="617">
        <v>16331</v>
      </c>
      <c r="DE8" s="630"/>
      <c r="DF8" s="630"/>
      <c r="DG8" s="630"/>
      <c r="DH8" s="630"/>
      <c r="DI8" s="630"/>
      <c r="DJ8" s="630"/>
      <c r="DK8" s="630"/>
      <c r="DL8" s="630"/>
      <c r="DM8" s="630"/>
      <c r="DN8" s="630"/>
      <c r="DO8" s="630"/>
      <c r="DP8" s="631"/>
      <c r="DQ8" s="617">
        <v>225673</v>
      </c>
      <c r="DR8" s="630"/>
      <c r="DS8" s="630"/>
      <c r="DT8" s="630"/>
      <c r="DU8" s="630"/>
      <c r="DV8" s="630"/>
      <c r="DW8" s="630"/>
      <c r="DX8" s="630"/>
      <c r="DY8" s="630"/>
      <c r="DZ8" s="630"/>
      <c r="EA8" s="630"/>
      <c r="EB8" s="630"/>
      <c r="EC8" s="666"/>
    </row>
    <row r="9" spans="2:143" ht="11.25" customHeight="1">
      <c r="B9" s="626" t="s">
        <v>240</v>
      </c>
      <c r="C9" s="627"/>
      <c r="D9" s="627"/>
      <c r="E9" s="627"/>
      <c r="F9" s="627"/>
      <c r="G9" s="627"/>
      <c r="H9" s="627"/>
      <c r="I9" s="627"/>
      <c r="J9" s="627"/>
      <c r="K9" s="627"/>
      <c r="L9" s="627"/>
      <c r="M9" s="627"/>
      <c r="N9" s="627"/>
      <c r="O9" s="627"/>
      <c r="P9" s="627"/>
      <c r="Q9" s="628"/>
      <c r="R9" s="629">
        <v>711</v>
      </c>
      <c r="S9" s="630"/>
      <c r="T9" s="630"/>
      <c r="U9" s="630"/>
      <c r="V9" s="630"/>
      <c r="W9" s="630"/>
      <c r="X9" s="630"/>
      <c r="Y9" s="631"/>
      <c r="Z9" s="685">
        <v>0</v>
      </c>
      <c r="AA9" s="685"/>
      <c r="AB9" s="685"/>
      <c r="AC9" s="685"/>
      <c r="AD9" s="686">
        <v>711</v>
      </c>
      <c r="AE9" s="686"/>
      <c r="AF9" s="686"/>
      <c r="AG9" s="686"/>
      <c r="AH9" s="686"/>
      <c r="AI9" s="686"/>
      <c r="AJ9" s="686"/>
      <c r="AK9" s="686"/>
      <c r="AL9" s="632">
        <v>0.1</v>
      </c>
      <c r="AM9" s="633"/>
      <c r="AN9" s="633"/>
      <c r="AO9" s="687"/>
      <c r="AP9" s="626" t="s">
        <v>241</v>
      </c>
      <c r="AQ9" s="627"/>
      <c r="AR9" s="627"/>
      <c r="AS9" s="627"/>
      <c r="AT9" s="627"/>
      <c r="AU9" s="627"/>
      <c r="AV9" s="627"/>
      <c r="AW9" s="627"/>
      <c r="AX9" s="627"/>
      <c r="AY9" s="627"/>
      <c r="AZ9" s="627"/>
      <c r="BA9" s="627"/>
      <c r="BB9" s="627"/>
      <c r="BC9" s="627"/>
      <c r="BD9" s="627"/>
      <c r="BE9" s="627"/>
      <c r="BF9" s="628"/>
      <c r="BG9" s="629">
        <v>37533</v>
      </c>
      <c r="BH9" s="630"/>
      <c r="BI9" s="630"/>
      <c r="BJ9" s="630"/>
      <c r="BK9" s="630"/>
      <c r="BL9" s="630"/>
      <c r="BM9" s="630"/>
      <c r="BN9" s="631"/>
      <c r="BO9" s="685">
        <v>22.4</v>
      </c>
      <c r="BP9" s="685"/>
      <c r="BQ9" s="685"/>
      <c r="BR9" s="685"/>
      <c r="BS9" s="617" t="s">
        <v>129</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254213</v>
      </c>
      <c r="CS9" s="630"/>
      <c r="CT9" s="630"/>
      <c r="CU9" s="630"/>
      <c r="CV9" s="630"/>
      <c r="CW9" s="630"/>
      <c r="CX9" s="630"/>
      <c r="CY9" s="631"/>
      <c r="CZ9" s="685">
        <v>12.4</v>
      </c>
      <c r="DA9" s="685"/>
      <c r="DB9" s="685"/>
      <c r="DC9" s="685"/>
      <c r="DD9" s="617">
        <v>56599</v>
      </c>
      <c r="DE9" s="630"/>
      <c r="DF9" s="630"/>
      <c r="DG9" s="630"/>
      <c r="DH9" s="630"/>
      <c r="DI9" s="630"/>
      <c r="DJ9" s="630"/>
      <c r="DK9" s="630"/>
      <c r="DL9" s="630"/>
      <c r="DM9" s="630"/>
      <c r="DN9" s="630"/>
      <c r="DO9" s="630"/>
      <c r="DP9" s="631"/>
      <c r="DQ9" s="617">
        <v>155824</v>
      </c>
      <c r="DR9" s="630"/>
      <c r="DS9" s="630"/>
      <c r="DT9" s="630"/>
      <c r="DU9" s="630"/>
      <c r="DV9" s="630"/>
      <c r="DW9" s="630"/>
      <c r="DX9" s="630"/>
      <c r="DY9" s="630"/>
      <c r="DZ9" s="630"/>
      <c r="EA9" s="630"/>
      <c r="EB9" s="630"/>
      <c r="EC9" s="666"/>
    </row>
    <row r="10" spans="2:143" ht="11.25" customHeight="1">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85" t="s">
        <v>129</v>
      </c>
      <c r="AA10" s="685"/>
      <c r="AB10" s="685"/>
      <c r="AC10" s="685"/>
      <c r="AD10" s="686" t="s">
        <v>129</v>
      </c>
      <c r="AE10" s="686"/>
      <c r="AF10" s="686"/>
      <c r="AG10" s="686"/>
      <c r="AH10" s="686"/>
      <c r="AI10" s="686"/>
      <c r="AJ10" s="686"/>
      <c r="AK10" s="686"/>
      <c r="AL10" s="632" t="s">
        <v>129</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4265</v>
      </c>
      <c r="BH10" s="630"/>
      <c r="BI10" s="630"/>
      <c r="BJ10" s="630"/>
      <c r="BK10" s="630"/>
      <c r="BL10" s="630"/>
      <c r="BM10" s="630"/>
      <c r="BN10" s="631"/>
      <c r="BO10" s="685">
        <v>2.5</v>
      </c>
      <c r="BP10" s="685"/>
      <c r="BQ10" s="685"/>
      <c r="BR10" s="685"/>
      <c r="BS10" s="617" t="s">
        <v>129</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v>3</v>
      </c>
      <c r="CS10" s="630"/>
      <c r="CT10" s="630"/>
      <c r="CU10" s="630"/>
      <c r="CV10" s="630"/>
      <c r="CW10" s="630"/>
      <c r="CX10" s="630"/>
      <c r="CY10" s="631"/>
      <c r="CZ10" s="685">
        <v>0</v>
      </c>
      <c r="DA10" s="685"/>
      <c r="DB10" s="685"/>
      <c r="DC10" s="685"/>
      <c r="DD10" s="617" t="s">
        <v>129</v>
      </c>
      <c r="DE10" s="630"/>
      <c r="DF10" s="630"/>
      <c r="DG10" s="630"/>
      <c r="DH10" s="630"/>
      <c r="DI10" s="630"/>
      <c r="DJ10" s="630"/>
      <c r="DK10" s="630"/>
      <c r="DL10" s="630"/>
      <c r="DM10" s="630"/>
      <c r="DN10" s="630"/>
      <c r="DO10" s="630"/>
      <c r="DP10" s="631"/>
      <c r="DQ10" s="617">
        <v>3</v>
      </c>
      <c r="DR10" s="630"/>
      <c r="DS10" s="630"/>
      <c r="DT10" s="630"/>
      <c r="DU10" s="630"/>
      <c r="DV10" s="630"/>
      <c r="DW10" s="630"/>
      <c r="DX10" s="630"/>
      <c r="DY10" s="630"/>
      <c r="DZ10" s="630"/>
      <c r="EA10" s="630"/>
      <c r="EB10" s="630"/>
      <c r="EC10" s="666"/>
    </row>
    <row r="11" spans="2:143" ht="11.25" customHeight="1">
      <c r="B11" s="626" t="s">
        <v>246</v>
      </c>
      <c r="C11" s="627"/>
      <c r="D11" s="627"/>
      <c r="E11" s="627"/>
      <c r="F11" s="627"/>
      <c r="G11" s="627"/>
      <c r="H11" s="627"/>
      <c r="I11" s="627"/>
      <c r="J11" s="627"/>
      <c r="K11" s="627"/>
      <c r="L11" s="627"/>
      <c r="M11" s="627"/>
      <c r="N11" s="627"/>
      <c r="O11" s="627"/>
      <c r="P11" s="627"/>
      <c r="Q11" s="628"/>
      <c r="R11" s="629" t="s">
        <v>129</v>
      </c>
      <c r="S11" s="630"/>
      <c r="T11" s="630"/>
      <c r="U11" s="630"/>
      <c r="V11" s="630"/>
      <c r="W11" s="630"/>
      <c r="X11" s="630"/>
      <c r="Y11" s="631"/>
      <c r="Z11" s="685" t="s">
        <v>129</v>
      </c>
      <c r="AA11" s="685"/>
      <c r="AB11" s="685"/>
      <c r="AC11" s="685"/>
      <c r="AD11" s="686" t="s">
        <v>129</v>
      </c>
      <c r="AE11" s="686"/>
      <c r="AF11" s="686"/>
      <c r="AG11" s="686"/>
      <c r="AH11" s="686"/>
      <c r="AI11" s="686"/>
      <c r="AJ11" s="686"/>
      <c r="AK11" s="686"/>
      <c r="AL11" s="632" t="s">
        <v>129</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1595</v>
      </c>
      <c r="BH11" s="630"/>
      <c r="BI11" s="630"/>
      <c r="BJ11" s="630"/>
      <c r="BK11" s="630"/>
      <c r="BL11" s="630"/>
      <c r="BM11" s="630"/>
      <c r="BN11" s="631"/>
      <c r="BO11" s="685">
        <v>1</v>
      </c>
      <c r="BP11" s="685"/>
      <c r="BQ11" s="685"/>
      <c r="BR11" s="685"/>
      <c r="BS11" s="617" t="s">
        <v>129</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128953</v>
      </c>
      <c r="CS11" s="630"/>
      <c r="CT11" s="630"/>
      <c r="CU11" s="630"/>
      <c r="CV11" s="630"/>
      <c r="CW11" s="630"/>
      <c r="CX11" s="630"/>
      <c r="CY11" s="631"/>
      <c r="CZ11" s="685">
        <v>6.3</v>
      </c>
      <c r="DA11" s="685"/>
      <c r="DB11" s="685"/>
      <c r="DC11" s="685"/>
      <c r="DD11" s="617">
        <v>48562</v>
      </c>
      <c r="DE11" s="630"/>
      <c r="DF11" s="630"/>
      <c r="DG11" s="630"/>
      <c r="DH11" s="630"/>
      <c r="DI11" s="630"/>
      <c r="DJ11" s="630"/>
      <c r="DK11" s="630"/>
      <c r="DL11" s="630"/>
      <c r="DM11" s="630"/>
      <c r="DN11" s="630"/>
      <c r="DO11" s="630"/>
      <c r="DP11" s="631"/>
      <c r="DQ11" s="617">
        <v>53245</v>
      </c>
      <c r="DR11" s="630"/>
      <c r="DS11" s="630"/>
      <c r="DT11" s="630"/>
      <c r="DU11" s="630"/>
      <c r="DV11" s="630"/>
      <c r="DW11" s="630"/>
      <c r="DX11" s="630"/>
      <c r="DY11" s="630"/>
      <c r="DZ11" s="630"/>
      <c r="EA11" s="630"/>
      <c r="EB11" s="630"/>
      <c r="EC11" s="666"/>
    </row>
    <row r="12" spans="2:143" ht="11.25" customHeight="1">
      <c r="B12" s="626" t="s">
        <v>249</v>
      </c>
      <c r="C12" s="627"/>
      <c r="D12" s="627"/>
      <c r="E12" s="627"/>
      <c r="F12" s="627"/>
      <c r="G12" s="627"/>
      <c r="H12" s="627"/>
      <c r="I12" s="627"/>
      <c r="J12" s="627"/>
      <c r="K12" s="627"/>
      <c r="L12" s="627"/>
      <c r="M12" s="627"/>
      <c r="N12" s="627"/>
      <c r="O12" s="627"/>
      <c r="P12" s="627"/>
      <c r="Q12" s="628"/>
      <c r="R12" s="629">
        <v>29673</v>
      </c>
      <c r="S12" s="630"/>
      <c r="T12" s="630"/>
      <c r="U12" s="630"/>
      <c r="V12" s="630"/>
      <c r="W12" s="630"/>
      <c r="X12" s="630"/>
      <c r="Y12" s="631"/>
      <c r="Z12" s="685">
        <v>1.3</v>
      </c>
      <c r="AA12" s="685"/>
      <c r="AB12" s="685"/>
      <c r="AC12" s="685"/>
      <c r="AD12" s="686">
        <v>29673</v>
      </c>
      <c r="AE12" s="686"/>
      <c r="AF12" s="686"/>
      <c r="AG12" s="686"/>
      <c r="AH12" s="686"/>
      <c r="AI12" s="686"/>
      <c r="AJ12" s="686"/>
      <c r="AK12" s="686"/>
      <c r="AL12" s="632">
        <v>2.2999999999999998</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102013</v>
      </c>
      <c r="BH12" s="630"/>
      <c r="BI12" s="630"/>
      <c r="BJ12" s="630"/>
      <c r="BK12" s="630"/>
      <c r="BL12" s="630"/>
      <c r="BM12" s="630"/>
      <c r="BN12" s="631"/>
      <c r="BO12" s="685">
        <v>60.9</v>
      </c>
      <c r="BP12" s="685"/>
      <c r="BQ12" s="685"/>
      <c r="BR12" s="685"/>
      <c r="BS12" s="617" t="s">
        <v>129</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116309</v>
      </c>
      <c r="CS12" s="630"/>
      <c r="CT12" s="630"/>
      <c r="CU12" s="630"/>
      <c r="CV12" s="630"/>
      <c r="CW12" s="630"/>
      <c r="CX12" s="630"/>
      <c r="CY12" s="631"/>
      <c r="CZ12" s="685">
        <v>5.7</v>
      </c>
      <c r="DA12" s="685"/>
      <c r="DB12" s="685"/>
      <c r="DC12" s="685"/>
      <c r="DD12" s="617">
        <v>40525</v>
      </c>
      <c r="DE12" s="630"/>
      <c r="DF12" s="630"/>
      <c r="DG12" s="630"/>
      <c r="DH12" s="630"/>
      <c r="DI12" s="630"/>
      <c r="DJ12" s="630"/>
      <c r="DK12" s="630"/>
      <c r="DL12" s="630"/>
      <c r="DM12" s="630"/>
      <c r="DN12" s="630"/>
      <c r="DO12" s="630"/>
      <c r="DP12" s="631"/>
      <c r="DQ12" s="617">
        <v>44708</v>
      </c>
      <c r="DR12" s="630"/>
      <c r="DS12" s="630"/>
      <c r="DT12" s="630"/>
      <c r="DU12" s="630"/>
      <c r="DV12" s="630"/>
      <c r="DW12" s="630"/>
      <c r="DX12" s="630"/>
      <c r="DY12" s="630"/>
      <c r="DZ12" s="630"/>
      <c r="EA12" s="630"/>
      <c r="EB12" s="630"/>
      <c r="EC12" s="666"/>
    </row>
    <row r="13" spans="2:143" ht="11.25" customHeight="1">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85" t="s">
        <v>129</v>
      </c>
      <c r="AA13" s="685"/>
      <c r="AB13" s="685"/>
      <c r="AC13" s="685"/>
      <c r="AD13" s="686" t="s">
        <v>129</v>
      </c>
      <c r="AE13" s="686"/>
      <c r="AF13" s="686"/>
      <c r="AG13" s="686"/>
      <c r="AH13" s="686"/>
      <c r="AI13" s="686"/>
      <c r="AJ13" s="686"/>
      <c r="AK13" s="686"/>
      <c r="AL13" s="632" t="s">
        <v>129</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100017</v>
      </c>
      <c r="BH13" s="630"/>
      <c r="BI13" s="630"/>
      <c r="BJ13" s="630"/>
      <c r="BK13" s="630"/>
      <c r="BL13" s="630"/>
      <c r="BM13" s="630"/>
      <c r="BN13" s="631"/>
      <c r="BO13" s="685">
        <v>59.7</v>
      </c>
      <c r="BP13" s="685"/>
      <c r="BQ13" s="685"/>
      <c r="BR13" s="685"/>
      <c r="BS13" s="617" t="s">
        <v>129</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154661</v>
      </c>
      <c r="CS13" s="630"/>
      <c r="CT13" s="630"/>
      <c r="CU13" s="630"/>
      <c r="CV13" s="630"/>
      <c r="CW13" s="630"/>
      <c r="CX13" s="630"/>
      <c r="CY13" s="631"/>
      <c r="CZ13" s="685">
        <v>7.5</v>
      </c>
      <c r="DA13" s="685"/>
      <c r="DB13" s="685"/>
      <c r="DC13" s="685"/>
      <c r="DD13" s="617">
        <v>49700</v>
      </c>
      <c r="DE13" s="630"/>
      <c r="DF13" s="630"/>
      <c r="DG13" s="630"/>
      <c r="DH13" s="630"/>
      <c r="DI13" s="630"/>
      <c r="DJ13" s="630"/>
      <c r="DK13" s="630"/>
      <c r="DL13" s="630"/>
      <c r="DM13" s="630"/>
      <c r="DN13" s="630"/>
      <c r="DO13" s="630"/>
      <c r="DP13" s="631"/>
      <c r="DQ13" s="617">
        <v>102438</v>
      </c>
      <c r="DR13" s="630"/>
      <c r="DS13" s="630"/>
      <c r="DT13" s="630"/>
      <c r="DU13" s="630"/>
      <c r="DV13" s="630"/>
      <c r="DW13" s="630"/>
      <c r="DX13" s="630"/>
      <c r="DY13" s="630"/>
      <c r="DZ13" s="630"/>
      <c r="EA13" s="630"/>
      <c r="EB13" s="630"/>
      <c r="EC13" s="666"/>
    </row>
    <row r="14" spans="2:143" ht="11.25" customHeight="1">
      <c r="B14" s="626" t="s">
        <v>255</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85" t="s">
        <v>129</v>
      </c>
      <c r="AA14" s="685"/>
      <c r="AB14" s="685"/>
      <c r="AC14" s="685"/>
      <c r="AD14" s="686" t="s">
        <v>137</v>
      </c>
      <c r="AE14" s="686"/>
      <c r="AF14" s="686"/>
      <c r="AG14" s="686"/>
      <c r="AH14" s="686"/>
      <c r="AI14" s="686"/>
      <c r="AJ14" s="686"/>
      <c r="AK14" s="686"/>
      <c r="AL14" s="632" t="s">
        <v>129</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5182</v>
      </c>
      <c r="BH14" s="630"/>
      <c r="BI14" s="630"/>
      <c r="BJ14" s="630"/>
      <c r="BK14" s="630"/>
      <c r="BL14" s="630"/>
      <c r="BM14" s="630"/>
      <c r="BN14" s="631"/>
      <c r="BO14" s="685">
        <v>3.1</v>
      </c>
      <c r="BP14" s="685"/>
      <c r="BQ14" s="685"/>
      <c r="BR14" s="685"/>
      <c r="BS14" s="617" t="s">
        <v>129</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106255</v>
      </c>
      <c r="CS14" s="630"/>
      <c r="CT14" s="630"/>
      <c r="CU14" s="630"/>
      <c r="CV14" s="630"/>
      <c r="CW14" s="630"/>
      <c r="CX14" s="630"/>
      <c r="CY14" s="631"/>
      <c r="CZ14" s="685">
        <v>5.2</v>
      </c>
      <c r="DA14" s="685"/>
      <c r="DB14" s="685"/>
      <c r="DC14" s="685"/>
      <c r="DD14" s="617">
        <v>1083</v>
      </c>
      <c r="DE14" s="630"/>
      <c r="DF14" s="630"/>
      <c r="DG14" s="630"/>
      <c r="DH14" s="630"/>
      <c r="DI14" s="630"/>
      <c r="DJ14" s="630"/>
      <c r="DK14" s="630"/>
      <c r="DL14" s="630"/>
      <c r="DM14" s="630"/>
      <c r="DN14" s="630"/>
      <c r="DO14" s="630"/>
      <c r="DP14" s="631"/>
      <c r="DQ14" s="617">
        <v>97832</v>
      </c>
      <c r="DR14" s="630"/>
      <c r="DS14" s="630"/>
      <c r="DT14" s="630"/>
      <c r="DU14" s="630"/>
      <c r="DV14" s="630"/>
      <c r="DW14" s="630"/>
      <c r="DX14" s="630"/>
      <c r="DY14" s="630"/>
      <c r="DZ14" s="630"/>
      <c r="EA14" s="630"/>
      <c r="EB14" s="630"/>
      <c r="EC14" s="666"/>
    </row>
    <row r="15" spans="2:143" ht="11.25" customHeight="1">
      <c r="B15" s="626" t="s">
        <v>258</v>
      </c>
      <c r="C15" s="627"/>
      <c r="D15" s="627"/>
      <c r="E15" s="627"/>
      <c r="F15" s="627"/>
      <c r="G15" s="627"/>
      <c r="H15" s="627"/>
      <c r="I15" s="627"/>
      <c r="J15" s="627"/>
      <c r="K15" s="627"/>
      <c r="L15" s="627"/>
      <c r="M15" s="627"/>
      <c r="N15" s="627"/>
      <c r="O15" s="627"/>
      <c r="P15" s="627"/>
      <c r="Q15" s="628"/>
      <c r="R15" s="629">
        <v>4334</v>
      </c>
      <c r="S15" s="630"/>
      <c r="T15" s="630"/>
      <c r="U15" s="630"/>
      <c r="V15" s="630"/>
      <c r="W15" s="630"/>
      <c r="X15" s="630"/>
      <c r="Y15" s="631"/>
      <c r="Z15" s="685">
        <v>0.2</v>
      </c>
      <c r="AA15" s="685"/>
      <c r="AB15" s="685"/>
      <c r="AC15" s="685"/>
      <c r="AD15" s="686">
        <v>4334</v>
      </c>
      <c r="AE15" s="686"/>
      <c r="AF15" s="686"/>
      <c r="AG15" s="686"/>
      <c r="AH15" s="686"/>
      <c r="AI15" s="686"/>
      <c r="AJ15" s="686"/>
      <c r="AK15" s="686"/>
      <c r="AL15" s="632">
        <v>0.3</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4819</v>
      </c>
      <c r="BH15" s="630"/>
      <c r="BI15" s="630"/>
      <c r="BJ15" s="630"/>
      <c r="BK15" s="630"/>
      <c r="BL15" s="630"/>
      <c r="BM15" s="630"/>
      <c r="BN15" s="631"/>
      <c r="BO15" s="685">
        <v>2.9</v>
      </c>
      <c r="BP15" s="685"/>
      <c r="BQ15" s="685"/>
      <c r="BR15" s="685"/>
      <c r="BS15" s="617" t="s">
        <v>129</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219017</v>
      </c>
      <c r="CS15" s="630"/>
      <c r="CT15" s="630"/>
      <c r="CU15" s="630"/>
      <c r="CV15" s="630"/>
      <c r="CW15" s="630"/>
      <c r="CX15" s="630"/>
      <c r="CY15" s="631"/>
      <c r="CZ15" s="685">
        <v>10.7</v>
      </c>
      <c r="DA15" s="685"/>
      <c r="DB15" s="685"/>
      <c r="DC15" s="685"/>
      <c r="DD15" s="617">
        <v>48811</v>
      </c>
      <c r="DE15" s="630"/>
      <c r="DF15" s="630"/>
      <c r="DG15" s="630"/>
      <c r="DH15" s="630"/>
      <c r="DI15" s="630"/>
      <c r="DJ15" s="630"/>
      <c r="DK15" s="630"/>
      <c r="DL15" s="630"/>
      <c r="DM15" s="630"/>
      <c r="DN15" s="630"/>
      <c r="DO15" s="630"/>
      <c r="DP15" s="631"/>
      <c r="DQ15" s="617">
        <v>164378</v>
      </c>
      <c r="DR15" s="630"/>
      <c r="DS15" s="630"/>
      <c r="DT15" s="630"/>
      <c r="DU15" s="630"/>
      <c r="DV15" s="630"/>
      <c r="DW15" s="630"/>
      <c r="DX15" s="630"/>
      <c r="DY15" s="630"/>
      <c r="DZ15" s="630"/>
      <c r="EA15" s="630"/>
      <c r="EB15" s="630"/>
      <c r="EC15" s="666"/>
    </row>
    <row r="16" spans="2:143" ht="11.25" customHeight="1">
      <c r="B16" s="626" t="s">
        <v>261</v>
      </c>
      <c r="C16" s="627"/>
      <c r="D16" s="627"/>
      <c r="E16" s="627"/>
      <c r="F16" s="627"/>
      <c r="G16" s="627"/>
      <c r="H16" s="627"/>
      <c r="I16" s="627"/>
      <c r="J16" s="627"/>
      <c r="K16" s="627"/>
      <c r="L16" s="627"/>
      <c r="M16" s="627"/>
      <c r="N16" s="627"/>
      <c r="O16" s="627"/>
      <c r="P16" s="627"/>
      <c r="Q16" s="628"/>
      <c r="R16" s="629" t="s">
        <v>129</v>
      </c>
      <c r="S16" s="630"/>
      <c r="T16" s="630"/>
      <c r="U16" s="630"/>
      <c r="V16" s="630"/>
      <c r="W16" s="630"/>
      <c r="X16" s="630"/>
      <c r="Y16" s="631"/>
      <c r="Z16" s="685" t="s">
        <v>129</v>
      </c>
      <c r="AA16" s="685"/>
      <c r="AB16" s="685"/>
      <c r="AC16" s="685"/>
      <c r="AD16" s="686" t="s">
        <v>129</v>
      </c>
      <c r="AE16" s="686"/>
      <c r="AF16" s="686"/>
      <c r="AG16" s="686"/>
      <c r="AH16" s="686"/>
      <c r="AI16" s="686"/>
      <c r="AJ16" s="686"/>
      <c r="AK16" s="686"/>
      <c r="AL16" s="632" t="s">
        <v>129</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t="s">
        <v>137</v>
      </c>
      <c r="BH16" s="630"/>
      <c r="BI16" s="630"/>
      <c r="BJ16" s="630"/>
      <c r="BK16" s="630"/>
      <c r="BL16" s="630"/>
      <c r="BM16" s="630"/>
      <c r="BN16" s="631"/>
      <c r="BO16" s="685" t="s">
        <v>129</v>
      </c>
      <c r="BP16" s="685"/>
      <c r="BQ16" s="685"/>
      <c r="BR16" s="685"/>
      <c r="BS16" s="617" t="s">
        <v>129</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54642</v>
      </c>
      <c r="CS16" s="630"/>
      <c r="CT16" s="630"/>
      <c r="CU16" s="630"/>
      <c r="CV16" s="630"/>
      <c r="CW16" s="630"/>
      <c r="CX16" s="630"/>
      <c r="CY16" s="631"/>
      <c r="CZ16" s="685">
        <v>2.7</v>
      </c>
      <c r="DA16" s="685"/>
      <c r="DB16" s="685"/>
      <c r="DC16" s="685"/>
      <c r="DD16" s="617" t="s">
        <v>129</v>
      </c>
      <c r="DE16" s="630"/>
      <c r="DF16" s="630"/>
      <c r="DG16" s="630"/>
      <c r="DH16" s="630"/>
      <c r="DI16" s="630"/>
      <c r="DJ16" s="630"/>
      <c r="DK16" s="630"/>
      <c r="DL16" s="630"/>
      <c r="DM16" s="630"/>
      <c r="DN16" s="630"/>
      <c r="DO16" s="630"/>
      <c r="DP16" s="631"/>
      <c r="DQ16" s="617">
        <v>4019</v>
      </c>
      <c r="DR16" s="630"/>
      <c r="DS16" s="630"/>
      <c r="DT16" s="630"/>
      <c r="DU16" s="630"/>
      <c r="DV16" s="630"/>
      <c r="DW16" s="630"/>
      <c r="DX16" s="630"/>
      <c r="DY16" s="630"/>
      <c r="DZ16" s="630"/>
      <c r="EA16" s="630"/>
      <c r="EB16" s="630"/>
      <c r="EC16" s="666"/>
    </row>
    <row r="17" spans="2:133" ht="11.25" customHeight="1">
      <c r="B17" s="626" t="s">
        <v>264</v>
      </c>
      <c r="C17" s="627"/>
      <c r="D17" s="627"/>
      <c r="E17" s="627"/>
      <c r="F17" s="627"/>
      <c r="G17" s="627"/>
      <c r="H17" s="627"/>
      <c r="I17" s="627"/>
      <c r="J17" s="627"/>
      <c r="K17" s="627"/>
      <c r="L17" s="627"/>
      <c r="M17" s="627"/>
      <c r="N17" s="627"/>
      <c r="O17" s="627"/>
      <c r="P17" s="627"/>
      <c r="Q17" s="628"/>
      <c r="R17" s="629">
        <v>33</v>
      </c>
      <c r="S17" s="630"/>
      <c r="T17" s="630"/>
      <c r="U17" s="630"/>
      <c r="V17" s="630"/>
      <c r="W17" s="630"/>
      <c r="X17" s="630"/>
      <c r="Y17" s="631"/>
      <c r="Z17" s="685">
        <v>0</v>
      </c>
      <c r="AA17" s="685"/>
      <c r="AB17" s="685"/>
      <c r="AC17" s="685"/>
      <c r="AD17" s="686">
        <v>33</v>
      </c>
      <c r="AE17" s="686"/>
      <c r="AF17" s="686"/>
      <c r="AG17" s="686"/>
      <c r="AH17" s="686"/>
      <c r="AI17" s="686"/>
      <c r="AJ17" s="686"/>
      <c r="AK17" s="686"/>
      <c r="AL17" s="632">
        <v>0</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85" t="s">
        <v>129</v>
      </c>
      <c r="BP17" s="685"/>
      <c r="BQ17" s="685"/>
      <c r="BR17" s="685"/>
      <c r="BS17" s="617" t="s">
        <v>137</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254951</v>
      </c>
      <c r="CS17" s="630"/>
      <c r="CT17" s="630"/>
      <c r="CU17" s="630"/>
      <c r="CV17" s="630"/>
      <c r="CW17" s="630"/>
      <c r="CX17" s="630"/>
      <c r="CY17" s="631"/>
      <c r="CZ17" s="685">
        <v>12.4</v>
      </c>
      <c r="DA17" s="685"/>
      <c r="DB17" s="685"/>
      <c r="DC17" s="685"/>
      <c r="DD17" s="617" t="s">
        <v>129</v>
      </c>
      <c r="DE17" s="630"/>
      <c r="DF17" s="630"/>
      <c r="DG17" s="630"/>
      <c r="DH17" s="630"/>
      <c r="DI17" s="630"/>
      <c r="DJ17" s="630"/>
      <c r="DK17" s="630"/>
      <c r="DL17" s="630"/>
      <c r="DM17" s="630"/>
      <c r="DN17" s="630"/>
      <c r="DO17" s="630"/>
      <c r="DP17" s="631"/>
      <c r="DQ17" s="617">
        <v>252670</v>
      </c>
      <c r="DR17" s="630"/>
      <c r="DS17" s="630"/>
      <c r="DT17" s="630"/>
      <c r="DU17" s="630"/>
      <c r="DV17" s="630"/>
      <c r="DW17" s="630"/>
      <c r="DX17" s="630"/>
      <c r="DY17" s="630"/>
      <c r="DZ17" s="630"/>
      <c r="EA17" s="630"/>
      <c r="EB17" s="630"/>
      <c r="EC17" s="666"/>
    </row>
    <row r="18" spans="2:133" ht="11.25" customHeight="1">
      <c r="B18" s="626" t="s">
        <v>267</v>
      </c>
      <c r="C18" s="627"/>
      <c r="D18" s="627"/>
      <c r="E18" s="627"/>
      <c r="F18" s="627"/>
      <c r="G18" s="627"/>
      <c r="H18" s="627"/>
      <c r="I18" s="627"/>
      <c r="J18" s="627"/>
      <c r="K18" s="627"/>
      <c r="L18" s="627"/>
      <c r="M18" s="627"/>
      <c r="N18" s="627"/>
      <c r="O18" s="627"/>
      <c r="P18" s="627"/>
      <c r="Q18" s="628"/>
      <c r="R18" s="629">
        <v>1256004</v>
      </c>
      <c r="S18" s="630"/>
      <c r="T18" s="630"/>
      <c r="U18" s="630"/>
      <c r="V18" s="630"/>
      <c r="W18" s="630"/>
      <c r="X18" s="630"/>
      <c r="Y18" s="631"/>
      <c r="Z18" s="685">
        <v>54.9</v>
      </c>
      <c r="AA18" s="685"/>
      <c r="AB18" s="685"/>
      <c r="AC18" s="685"/>
      <c r="AD18" s="686">
        <v>1088741</v>
      </c>
      <c r="AE18" s="686"/>
      <c r="AF18" s="686"/>
      <c r="AG18" s="686"/>
      <c r="AH18" s="686"/>
      <c r="AI18" s="686"/>
      <c r="AJ18" s="686"/>
      <c r="AK18" s="686"/>
      <c r="AL18" s="632">
        <v>83.4</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85" t="s">
        <v>137</v>
      </c>
      <c r="BP18" s="685"/>
      <c r="BQ18" s="685"/>
      <c r="BR18" s="685"/>
      <c r="BS18" s="617" t="s">
        <v>129</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129</v>
      </c>
      <c r="CS18" s="630"/>
      <c r="CT18" s="630"/>
      <c r="CU18" s="630"/>
      <c r="CV18" s="630"/>
      <c r="CW18" s="630"/>
      <c r="CX18" s="630"/>
      <c r="CY18" s="631"/>
      <c r="CZ18" s="685" t="s">
        <v>129</v>
      </c>
      <c r="DA18" s="685"/>
      <c r="DB18" s="685"/>
      <c r="DC18" s="685"/>
      <c r="DD18" s="617" t="s">
        <v>129</v>
      </c>
      <c r="DE18" s="630"/>
      <c r="DF18" s="630"/>
      <c r="DG18" s="630"/>
      <c r="DH18" s="630"/>
      <c r="DI18" s="630"/>
      <c r="DJ18" s="630"/>
      <c r="DK18" s="630"/>
      <c r="DL18" s="630"/>
      <c r="DM18" s="630"/>
      <c r="DN18" s="630"/>
      <c r="DO18" s="630"/>
      <c r="DP18" s="631"/>
      <c r="DQ18" s="617" t="s">
        <v>137</v>
      </c>
      <c r="DR18" s="630"/>
      <c r="DS18" s="630"/>
      <c r="DT18" s="630"/>
      <c r="DU18" s="630"/>
      <c r="DV18" s="630"/>
      <c r="DW18" s="630"/>
      <c r="DX18" s="630"/>
      <c r="DY18" s="630"/>
      <c r="DZ18" s="630"/>
      <c r="EA18" s="630"/>
      <c r="EB18" s="630"/>
      <c r="EC18" s="666"/>
    </row>
    <row r="19" spans="2:133" ht="11.25" customHeight="1">
      <c r="B19" s="626" t="s">
        <v>270</v>
      </c>
      <c r="C19" s="627"/>
      <c r="D19" s="627"/>
      <c r="E19" s="627"/>
      <c r="F19" s="627"/>
      <c r="G19" s="627"/>
      <c r="H19" s="627"/>
      <c r="I19" s="627"/>
      <c r="J19" s="627"/>
      <c r="K19" s="627"/>
      <c r="L19" s="627"/>
      <c r="M19" s="627"/>
      <c r="N19" s="627"/>
      <c r="O19" s="627"/>
      <c r="P19" s="627"/>
      <c r="Q19" s="628"/>
      <c r="R19" s="629">
        <v>1088741</v>
      </c>
      <c r="S19" s="630"/>
      <c r="T19" s="630"/>
      <c r="U19" s="630"/>
      <c r="V19" s="630"/>
      <c r="W19" s="630"/>
      <c r="X19" s="630"/>
      <c r="Y19" s="631"/>
      <c r="Z19" s="685">
        <v>47.6</v>
      </c>
      <c r="AA19" s="685"/>
      <c r="AB19" s="685"/>
      <c r="AC19" s="685"/>
      <c r="AD19" s="686">
        <v>1088741</v>
      </c>
      <c r="AE19" s="686"/>
      <c r="AF19" s="686"/>
      <c r="AG19" s="686"/>
      <c r="AH19" s="686"/>
      <c r="AI19" s="686"/>
      <c r="AJ19" s="686"/>
      <c r="AK19" s="686"/>
      <c r="AL19" s="632">
        <v>83.4</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v>10136</v>
      </c>
      <c r="BH19" s="630"/>
      <c r="BI19" s="630"/>
      <c r="BJ19" s="630"/>
      <c r="BK19" s="630"/>
      <c r="BL19" s="630"/>
      <c r="BM19" s="630"/>
      <c r="BN19" s="631"/>
      <c r="BO19" s="685">
        <v>6.1</v>
      </c>
      <c r="BP19" s="685"/>
      <c r="BQ19" s="685"/>
      <c r="BR19" s="685"/>
      <c r="BS19" s="617" t="s">
        <v>137</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129</v>
      </c>
      <c r="CS19" s="630"/>
      <c r="CT19" s="630"/>
      <c r="CU19" s="630"/>
      <c r="CV19" s="630"/>
      <c r="CW19" s="630"/>
      <c r="CX19" s="630"/>
      <c r="CY19" s="631"/>
      <c r="CZ19" s="685" t="s">
        <v>129</v>
      </c>
      <c r="DA19" s="685"/>
      <c r="DB19" s="685"/>
      <c r="DC19" s="685"/>
      <c r="DD19" s="617" t="s">
        <v>137</v>
      </c>
      <c r="DE19" s="630"/>
      <c r="DF19" s="630"/>
      <c r="DG19" s="630"/>
      <c r="DH19" s="630"/>
      <c r="DI19" s="630"/>
      <c r="DJ19" s="630"/>
      <c r="DK19" s="630"/>
      <c r="DL19" s="630"/>
      <c r="DM19" s="630"/>
      <c r="DN19" s="630"/>
      <c r="DO19" s="630"/>
      <c r="DP19" s="631"/>
      <c r="DQ19" s="617" t="s">
        <v>129</v>
      </c>
      <c r="DR19" s="630"/>
      <c r="DS19" s="630"/>
      <c r="DT19" s="630"/>
      <c r="DU19" s="630"/>
      <c r="DV19" s="630"/>
      <c r="DW19" s="630"/>
      <c r="DX19" s="630"/>
      <c r="DY19" s="630"/>
      <c r="DZ19" s="630"/>
      <c r="EA19" s="630"/>
      <c r="EB19" s="630"/>
      <c r="EC19" s="666"/>
    </row>
    <row r="20" spans="2:133" ht="11.25" customHeight="1">
      <c r="B20" s="626" t="s">
        <v>273</v>
      </c>
      <c r="C20" s="627"/>
      <c r="D20" s="627"/>
      <c r="E20" s="627"/>
      <c r="F20" s="627"/>
      <c r="G20" s="627"/>
      <c r="H20" s="627"/>
      <c r="I20" s="627"/>
      <c r="J20" s="627"/>
      <c r="K20" s="627"/>
      <c r="L20" s="627"/>
      <c r="M20" s="627"/>
      <c r="N20" s="627"/>
      <c r="O20" s="627"/>
      <c r="P20" s="627"/>
      <c r="Q20" s="628"/>
      <c r="R20" s="629">
        <v>167263</v>
      </c>
      <c r="S20" s="630"/>
      <c r="T20" s="630"/>
      <c r="U20" s="630"/>
      <c r="V20" s="630"/>
      <c r="W20" s="630"/>
      <c r="X20" s="630"/>
      <c r="Y20" s="631"/>
      <c r="Z20" s="685">
        <v>7.3</v>
      </c>
      <c r="AA20" s="685"/>
      <c r="AB20" s="685"/>
      <c r="AC20" s="685"/>
      <c r="AD20" s="686" t="s">
        <v>129</v>
      </c>
      <c r="AE20" s="686"/>
      <c r="AF20" s="686"/>
      <c r="AG20" s="686"/>
      <c r="AH20" s="686"/>
      <c r="AI20" s="686"/>
      <c r="AJ20" s="686"/>
      <c r="AK20" s="686"/>
      <c r="AL20" s="632" t="s">
        <v>129</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v>10136</v>
      </c>
      <c r="BH20" s="630"/>
      <c r="BI20" s="630"/>
      <c r="BJ20" s="630"/>
      <c r="BK20" s="630"/>
      <c r="BL20" s="630"/>
      <c r="BM20" s="630"/>
      <c r="BN20" s="631"/>
      <c r="BO20" s="685">
        <v>6.1</v>
      </c>
      <c r="BP20" s="685"/>
      <c r="BQ20" s="685"/>
      <c r="BR20" s="685"/>
      <c r="BS20" s="617" t="s">
        <v>129</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2049333</v>
      </c>
      <c r="CS20" s="630"/>
      <c r="CT20" s="630"/>
      <c r="CU20" s="630"/>
      <c r="CV20" s="630"/>
      <c r="CW20" s="630"/>
      <c r="CX20" s="630"/>
      <c r="CY20" s="631"/>
      <c r="CZ20" s="685">
        <v>100</v>
      </c>
      <c r="DA20" s="685"/>
      <c r="DB20" s="685"/>
      <c r="DC20" s="685"/>
      <c r="DD20" s="617">
        <v>268534</v>
      </c>
      <c r="DE20" s="630"/>
      <c r="DF20" s="630"/>
      <c r="DG20" s="630"/>
      <c r="DH20" s="630"/>
      <c r="DI20" s="630"/>
      <c r="DJ20" s="630"/>
      <c r="DK20" s="630"/>
      <c r="DL20" s="630"/>
      <c r="DM20" s="630"/>
      <c r="DN20" s="630"/>
      <c r="DO20" s="630"/>
      <c r="DP20" s="631"/>
      <c r="DQ20" s="617">
        <v>1498908</v>
      </c>
      <c r="DR20" s="630"/>
      <c r="DS20" s="630"/>
      <c r="DT20" s="630"/>
      <c r="DU20" s="630"/>
      <c r="DV20" s="630"/>
      <c r="DW20" s="630"/>
      <c r="DX20" s="630"/>
      <c r="DY20" s="630"/>
      <c r="DZ20" s="630"/>
      <c r="EA20" s="630"/>
      <c r="EB20" s="630"/>
      <c r="EC20" s="666"/>
    </row>
    <row r="21" spans="2:133" ht="11.25" customHeight="1">
      <c r="B21" s="626" t="s">
        <v>276</v>
      </c>
      <c r="C21" s="627"/>
      <c r="D21" s="627"/>
      <c r="E21" s="627"/>
      <c r="F21" s="627"/>
      <c r="G21" s="627"/>
      <c r="H21" s="627"/>
      <c r="I21" s="627"/>
      <c r="J21" s="627"/>
      <c r="K21" s="627"/>
      <c r="L21" s="627"/>
      <c r="M21" s="627"/>
      <c r="N21" s="627"/>
      <c r="O21" s="627"/>
      <c r="P21" s="627"/>
      <c r="Q21" s="628"/>
      <c r="R21" s="629" t="s">
        <v>129</v>
      </c>
      <c r="S21" s="630"/>
      <c r="T21" s="630"/>
      <c r="U21" s="630"/>
      <c r="V21" s="630"/>
      <c r="W21" s="630"/>
      <c r="X21" s="630"/>
      <c r="Y21" s="631"/>
      <c r="Z21" s="685" t="s">
        <v>129</v>
      </c>
      <c r="AA21" s="685"/>
      <c r="AB21" s="685"/>
      <c r="AC21" s="685"/>
      <c r="AD21" s="686" t="s">
        <v>129</v>
      </c>
      <c r="AE21" s="686"/>
      <c r="AF21" s="686"/>
      <c r="AG21" s="686"/>
      <c r="AH21" s="686"/>
      <c r="AI21" s="686"/>
      <c r="AJ21" s="686"/>
      <c r="AK21" s="686"/>
      <c r="AL21" s="632" t="s">
        <v>129</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v>10136</v>
      </c>
      <c r="BH21" s="630"/>
      <c r="BI21" s="630"/>
      <c r="BJ21" s="630"/>
      <c r="BK21" s="630"/>
      <c r="BL21" s="630"/>
      <c r="BM21" s="630"/>
      <c r="BN21" s="631"/>
      <c r="BO21" s="685">
        <v>6.1</v>
      </c>
      <c r="BP21" s="685"/>
      <c r="BQ21" s="685"/>
      <c r="BR21" s="685"/>
      <c r="BS21" s="617" t="s">
        <v>129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278</v>
      </c>
      <c r="C22" s="627"/>
      <c r="D22" s="627"/>
      <c r="E22" s="627"/>
      <c r="F22" s="627"/>
      <c r="G22" s="627"/>
      <c r="H22" s="627"/>
      <c r="I22" s="627"/>
      <c r="J22" s="627"/>
      <c r="K22" s="627"/>
      <c r="L22" s="627"/>
      <c r="M22" s="627"/>
      <c r="N22" s="627"/>
      <c r="O22" s="627"/>
      <c r="P22" s="627"/>
      <c r="Q22" s="628"/>
      <c r="R22" s="629">
        <v>1472161</v>
      </c>
      <c r="S22" s="630"/>
      <c r="T22" s="630"/>
      <c r="U22" s="630"/>
      <c r="V22" s="630"/>
      <c r="W22" s="630"/>
      <c r="X22" s="630"/>
      <c r="Y22" s="631"/>
      <c r="Z22" s="685">
        <v>64.400000000000006</v>
      </c>
      <c r="AA22" s="685"/>
      <c r="AB22" s="685"/>
      <c r="AC22" s="685"/>
      <c r="AD22" s="686">
        <v>1304898</v>
      </c>
      <c r="AE22" s="686"/>
      <c r="AF22" s="686"/>
      <c r="AG22" s="686"/>
      <c r="AH22" s="686"/>
      <c r="AI22" s="686"/>
      <c r="AJ22" s="686"/>
      <c r="AK22" s="686"/>
      <c r="AL22" s="632">
        <v>100</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129</v>
      </c>
      <c r="BH22" s="630"/>
      <c r="BI22" s="630"/>
      <c r="BJ22" s="630"/>
      <c r="BK22" s="630"/>
      <c r="BL22" s="630"/>
      <c r="BM22" s="630"/>
      <c r="BN22" s="631"/>
      <c r="BO22" s="685" t="s">
        <v>137</v>
      </c>
      <c r="BP22" s="685"/>
      <c r="BQ22" s="685"/>
      <c r="BR22" s="685"/>
      <c r="BS22" s="617" t="s">
        <v>129</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281</v>
      </c>
      <c r="C23" s="627"/>
      <c r="D23" s="627"/>
      <c r="E23" s="627"/>
      <c r="F23" s="627"/>
      <c r="G23" s="627"/>
      <c r="H23" s="627"/>
      <c r="I23" s="627"/>
      <c r="J23" s="627"/>
      <c r="K23" s="627"/>
      <c r="L23" s="627"/>
      <c r="M23" s="627"/>
      <c r="N23" s="627"/>
      <c r="O23" s="627"/>
      <c r="P23" s="627"/>
      <c r="Q23" s="628"/>
      <c r="R23" s="629" t="s">
        <v>129</v>
      </c>
      <c r="S23" s="630"/>
      <c r="T23" s="630"/>
      <c r="U23" s="630"/>
      <c r="V23" s="630"/>
      <c r="W23" s="630"/>
      <c r="X23" s="630"/>
      <c r="Y23" s="631"/>
      <c r="Z23" s="685" t="s">
        <v>129</v>
      </c>
      <c r="AA23" s="685"/>
      <c r="AB23" s="685"/>
      <c r="AC23" s="685"/>
      <c r="AD23" s="686" t="s">
        <v>129</v>
      </c>
      <c r="AE23" s="686"/>
      <c r="AF23" s="686"/>
      <c r="AG23" s="686"/>
      <c r="AH23" s="686"/>
      <c r="AI23" s="686"/>
      <c r="AJ23" s="686"/>
      <c r="AK23" s="686"/>
      <c r="AL23" s="632" t="s">
        <v>129</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129</v>
      </c>
      <c r="BH23" s="630"/>
      <c r="BI23" s="630"/>
      <c r="BJ23" s="630"/>
      <c r="BK23" s="630"/>
      <c r="BL23" s="630"/>
      <c r="BM23" s="630"/>
      <c r="BN23" s="631"/>
      <c r="BO23" s="685" t="s">
        <v>129</v>
      </c>
      <c r="BP23" s="685"/>
      <c r="BQ23" s="685"/>
      <c r="BR23" s="685"/>
      <c r="BS23" s="617" t="s">
        <v>129</v>
      </c>
      <c r="BT23" s="630"/>
      <c r="BU23" s="630"/>
      <c r="BV23" s="630"/>
      <c r="BW23" s="630"/>
      <c r="BX23" s="630"/>
      <c r="BY23" s="630"/>
      <c r="BZ23" s="630"/>
      <c r="CA23" s="630"/>
      <c r="CB23" s="666"/>
      <c r="CD23" s="740" t="s">
        <v>222</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6" t="s">
        <v>288</v>
      </c>
      <c r="C24" s="627"/>
      <c r="D24" s="627"/>
      <c r="E24" s="627"/>
      <c r="F24" s="627"/>
      <c r="G24" s="627"/>
      <c r="H24" s="627"/>
      <c r="I24" s="627"/>
      <c r="J24" s="627"/>
      <c r="K24" s="627"/>
      <c r="L24" s="627"/>
      <c r="M24" s="627"/>
      <c r="N24" s="627"/>
      <c r="O24" s="627"/>
      <c r="P24" s="627"/>
      <c r="Q24" s="628"/>
      <c r="R24" s="629">
        <v>6979</v>
      </c>
      <c r="S24" s="630"/>
      <c r="T24" s="630"/>
      <c r="U24" s="630"/>
      <c r="V24" s="630"/>
      <c r="W24" s="630"/>
      <c r="X24" s="630"/>
      <c r="Y24" s="631"/>
      <c r="Z24" s="685">
        <v>0.3</v>
      </c>
      <c r="AA24" s="685"/>
      <c r="AB24" s="685"/>
      <c r="AC24" s="685"/>
      <c r="AD24" s="686" t="s">
        <v>129</v>
      </c>
      <c r="AE24" s="686"/>
      <c r="AF24" s="686"/>
      <c r="AG24" s="686"/>
      <c r="AH24" s="686"/>
      <c r="AI24" s="686"/>
      <c r="AJ24" s="686"/>
      <c r="AK24" s="686"/>
      <c r="AL24" s="632" t="s">
        <v>129</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129</v>
      </c>
      <c r="BH24" s="630"/>
      <c r="BI24" s="630"/>
      <c r="BJ24" s="630"/>
      <c r="BK24" s="630"/>
      <c r="BL24" s="630"/>
      <c r="BM24" s="630"/>
      <c r="BN24" s="631"/>
      <c r="BO24" s="685" t="s">
        <v>129</v>
      </c>
      <c r="BP24" s="685"/>
      <c r="BQ24" s="685"/>
      <c r="BR24" s="685"/>
      <c r="BS24" s="617" t="s">
        <v>129</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776665</v>
      </c>
      <c r="CS24" s="689"/>
      <c r="CT24" s="689"/>
      <c r="CU24" s="689"/>
      <c r="CV24" s="689"/>
      <c r="CW24" s="689"/>
      <c r="CX24" s="689"/>
      <c r="CY24" s="735"/>
      <c r="CZ24" s="736">
        <v>37.9</v>
      </c>
      <c r="DA24" s="705"/>
      <c r="DB24" s="705"/>
      <c r="DC24" s="739"/>
      <c r="DD24" s="734">
        <v>713073</v>
      </c>
      <c r="DE24" s="689"/>
      <c r="DF24" s="689"/>
      <c r="DG24" s="689"/>
      <c r="DH24" s="689"/>
      <c r="DI24" s="689"/>
      <c r="DJ24" s="689"/>
      <c r="DK24" s="735"/>
      <c r="DL24" s="734">
        <v>712768</v>
      </c>
      <c r="DM24" s="689"/>
      <c r="DN24" s="689"/>
      <c r="DO24" s="689"/>
      <c r="DP24" s="689"/>
      <c r="DQ24" s="689"/>
      <c r="DR24" s="689"/>
      <c r="DS24" s="689"/>
      <c r="DT24" s="689"/>
      <c r="DU24" s="689"/>
      <c r="DV24" s="735"/>
      <c r="DW24" s="736">
        <v>52.7</v>
      </c>
      <c r="DX24" s="705"/>
      <c r="DY24" s="705"/>
      <c r="DZ24" s="705"/>
      <c r="EA24" s="705"/>
      <c r="EB24" s="705"/>
      <c r="EC24" s="737"/>
    </row>
    <row r="25" spans="2:133" ht="11.25" customHeight="1">
      <c r="B25" s="626" t="s">
        <v>291</v>
      </c>
      <c r="C25" s="627"/>
      <c r="D25" s="627"/>
      <c r="E25" s="627"/>
      <c r="F25" s="627"/>
      <c r="G25" s="627"/>
      <c r="H25" s="627"/>
      <c r="I25" s="627"/>
      <c r="J25" s="627"/>
      <c r="K25" s="627"/>
      <c r="L25" s="627"/>
      <c r="M25" s="627"/>
      <c r="N25" s="627"/>
      <c r="O25" s="627"/>
      <c r="P25" s="627"/>
      <c r="Q25" s="628"/>
      <c r="R25" s="629">
        <v>12592</v>
      </c>
      <c r="S25" s="630"/>
      <c r="T25" s="630"/>
      <c r="U25" s="630"/>
      <c r="V25" s="630"/>
      <c r="W25" s="630"/>
      <c r="X25" s="630"/>
      <c r="Y25" s="631"/>
      <c r="Z25" s="685">
        <v>0.6</v>
      </c>
      <c r="AA25" s="685"/>
      <c r="AB25" s="685"/>
      <c r="AC25" s="685"/>
      <c r="AD25" s="686" t="s">
        <v>129</v>
      </c>
      <c r="AE25" s="686"/>
      <c r="AF25" s="686"/>
      <c r="AG25" s="686"/>
      <c r="AH25" s="686"/>
      <c r="AI25" s="686"/>
      <c r="AJ25" s="686"/>
      <c r="AK25" s="686"/>
      <c r="AL25" s="632" t="s">
        <v>137</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129</v>
      </c>
      <c r="BH25" s="630"/>
      <c r="BI25" s="630"/>
      <c r="BJ25" s="630"/>
      <c r="BK25" s="630"/>
      <c r="BL25" s="630"/>
      <c r="BM25" s="630"/>
      <c r="BN25" s="631"/>
      <c r="BO25" s="685" t="s">
        <v>129</v>
      </c>
      <c r="BP25" s="685"/>
      <c r="BQ25" s="685"/>
      <c r="BR25" s="685"/>
      <c r="BS25" s="617" t="s">
        <v>129</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438499</v>
      </c>
      <c r="CS25" s="618"/>
      <c r="CT25" s="618"/>
      <c r="CU25" s="618"/>
      <c r="CV25" s="618"/>
      <c r="CW25" s="618"/>
      <c r="CX25" s="618"/>
      <c r="CY25" s="619"/>
      <c r="CZ25" s="632">
        <v>21.4</v>
      </c>
      <c r="DA25" s="657"/>
      <c r="DB25" s="657"/>
      <c r="DC25" s="658"/>
      <c r="DD25" s="617">
        <v>429332</v>
      </c>
      <c r="DE25" s="618"/>
      <c r="DF25" s="618"/>
      <c r="DG25" s="618"/>
      <c r="DH25" s="618"/>
      <c r="DI25" s="618"/>
      <c r="DJ25" s="618"/>
      <c r="DK25" s="619"/>
      <c r="DL25" s="617">
        <v>429137</v>
      </c>
      <c r="DM25" s="618"/>
      <c r="DN25" s="618"/>
      <c r="DO25" s="618"/>
      <c r="DP25" s="618"/>
      <c r="DQ25" s="618"/>
      <c r="DR25" s="618"/>
      <c r="DS25" s="618"/>
      <c r="DT25" s="618"/>
      <c r="DU25" s="618"/>
      <c r="DV25" s="619"/>
      <c r="DW25" s="632">
        <v>31.7</v>
      </c>
      <c r="DX25" s="657"/>
      <c r="DY25" s="657"/>
      <c r="DZ25" s="657"/>
      <c r="EA25" s="657"/>
      <c r="EB25" s="657"/>
      <c r="EC25" s="659"/>
    </row>
    <row r="26" spans="2:133" ht="11.25" customHeight="1">
      <c r="B26" s="626" t="s">
        <v>294</v>
      </c>
      <c r="C26" s="627"/>
      <c r="D26" s="627"/>
      <c r="E26" s="627"/>
      <c r="F26" s="627"/>
      <c r="G26" s="627"/>
      <c r="H26" s="627"/>
      <c r="I26" s="627"/>
      <c r="J26" s="627"/>
      <c r="K26" s="627"/>
      <c r="L26" s="627"/>
      <c r="M26" s="627"/>
      <c r="N26" s="627"/>
      <c r="O26" s="627"/>
      <c r="P26" s="627"/>
      <c r="Q26" s="628"/>
      <c r="R26" s="629">
        <v>17421</v>
      </c>
      <c r="S26" s="630"/>
      <c r="T26" s="630"/>
      <c r="U26" s="630"/>
      <c r="V26" s="630"/>
      <c r="W26" s="630"/>
      <c r="X26" s="630"/>
      <c r="Y26" s="631"/>
      <c r="Z26" s="685">
        <v>0.8</v>
      </c>
      <c r="AA26" s="685"/>
      <c r="AB26" s="685"/>
      <c r="AC26" s="685"/>
      <c r="AD26" s="686" t="s">
        <v>129</v>
      </c>
      <c r="AE26" s="686"/>
      <c r="AF26" s="686"/>
      <c r="AG26" s="686"/>
      <c r="AH26" s="686"/>
      <c r="AI26" s="686"/>
      <c r="AJ26" s="686"/>
      <c r="AK26" s="686"/>
      <c r="AL26" s="632" t="s">
        <v>129</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129</v>
      </c>
      <c r="BH26" s="630"/>
      <c r="BI26" s="630"/>
      <c r="BJ26" s="630"/>
      <c r="BK26" s="630"/>
      <c r="BL26" s="630"/>
      <c r="BM26" s="630"/>
      <c r="BN26" s="631"/>
      <c r="BO26" s="685" t="s">
        <v>129</v>
      </c>
      <c r="BP26" s="685"/>
      <c r="BQ26" s="685"/>
      <c r="BR26" s="685"/>
      <c r="BS26" s="617" t="s">
        <v>129</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270014</v>
      </c>
      <c r="CS26" s="630"/>
      <c r="CT26" s="630"/>
      <c r="CU26" s="630"/>
      <c r="CV26" s="630"/>
      <c r="CW26" s="630"/>
      <c r="CX26" s="630"/>
      <c r="CY26" s="631"/>
      <c r="CZ26" s="632">
        <v>13.2</v>
      </c>
      <c r="DA26" s="657"/>
      <c r="DB26" s="657"/>
      <c r="DC26" s="658"/>
      <c r="DD26" s="617">
        <v>261917</v>
      </c>
      <c r="DE26" s="630"/>
      <c r="DF26" s="630"/>
      <c r="DG26" s="630"/>
      <c r="DH26" s="630"/>
      <c r="DI26" s="630"/>
      <c r="DJ26" s="630"/>
      <c r="DK26" s="631"/>
      <c r="DL26" s="617" t="s">
        <v>129</v>
      </c>
      <c r="DM26" s="630"/>
      <c r="DN26" s="630"/>
      <c r="DO26" s="630"/>
      <c r="DP26" s="630"/>
      <c r="DQ26" s="630"/>
      <c r="DR26" s="630"/>
      <c r="DS26" s="630"/>
      <c r="DT26" s="630"/>
      <c r="DU26" s="630"/>
      <c r="DV26" s="631"/>
      <c r="DW26" s="632" t="s">
        <v>129</v>
      </c>
      <c r="DX26" s="657"/>
      <c r="DY26" s="657"/>
      <c r="DZ26" s="657"/>
      <c r="EA26" s="657"/>
      <c r="EB26" s="657"/>
      <c r="EC26" s="659"/>
    </row>
    <row r="27" spans="2:133" ht="11.25" customHeight="1">
      <c r="B27" s="626" t="s">
        <v>297</v>
      </c>
      <c r="C27" s="627"/>
      <c r="D27" s="627"/>
      <c r="E27" s="627"/>
      <c r="F27" s="627"/>
      <c r="G27" s="627"/>
      <c r="H27" s="627"/>
      <c r="I27" s="627"/>
      <c r="J27" s="627"/>
      <c r="K27" s="627"/>
      <c r="L27" s="627"/>
      <c r="M27" s="627"/>
      <c r="N27" s="627"/>
      <c r="O27" s="627"/>
      <c r="P27" s="627"/>
      <c r="Q27" s="628"/>
      <c r="R27" s="629">
        <v>140332</v>
      </c>
      <c r="S27" s="630"/>
      <c r="T27" s="630"/>
      <c r="U27" s="630"/>
      <c r="V27" s="630"/>
      <c r="W27" s="630"/>
      <c r="X27" s="630"/>
      <c r="Y27" s="631"/>
      <c r="Z27" s="685">
        <v>6.1</v>
      </c>
      <c r="AA27" s="685"/>
      <c r="AB27" s="685"/>
      <c r="AC27" s="685"/>
      <c r="AD27" s="686" t="s">
        <v>137</v>
      </c>
      <c r="AE27" s="686"/>
      <c r="AF27" s="686"/>
      <c r="AG27" s="686"/>
      <c r="AH27" s="686"/>
      <c r="AI27" s="686"/>
      <c r="AJ27" s="686"/>
      <c r="AK27" s="686"/>
      <c r="AL27" s="632" t="s">
        <v>129</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167514</v>
      </c>
      <c r="BH27" s="630"/>
      <c r="BI27" s="630"/>
      <c r="BJ27" s="630"/>
      <c r="BK27" s="630"/>
      <c r="BL27" s="630"/>
      <c r="BM27" s="630"/>
      <c r="BN27" s="631"/>
      <c r="BO27" s="685">
        <v>100</v>
      </c>
      <c r="BP27" s="685"/>
      <c r="BQ27" s="685"/>
      <c r="BR27" s="685"/>
      <c r="BS27" s="617" t="s">
        <v>137</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83215</v>
      </c>
      <c r="CS27" s="618"/>
      <c r="CT27" s="618"/>
      <c r="CU27" s="618"/>
      <c r="CV27" s="618"/>
      <c r="CW27" s="618"/>
      <c r="CX27" s="618"/>
      <c r="CY27" s="619"/>
      <c r="CZ27" s="632">
        <v>4.0999999999999996</v>
      </c>
      <c r="DA27" s="657"/>
      <c r="DB27" s="657"/>
      <c r="DC27" s="658"/>
      <c r="DD27" s="617">
        <v>31071</v>
      </c>
      <c r="DE27" s="618"/>
      <c r="DF27" s="618"/>
      <c r="DG27" s="618"/>
      <c r="DH27" s="618"/>
      <c r="DI27" s="618"/>
      <c r="DJ27" s="618"/>
      <c r="DK27" s="619"/>
      <c r="DL27" s="617">
        <v>30961</v>
      </c>
      <c r="DM27" s="618"/>
      <c r="DN27" s="618"/>
      <c r="DO27" s="618"/>
      <c r="DP27" s="618"/>
      <c r="DQ27" s="618"/>
      <c r="DR27" s="618"/>
      <c r="DS27" s="618"/>
      <c r="DT27" s="618"/>
      <c r="DU27" s="618"/>
      <c r="DV27" s="619"/>
      <c r="DW27" s="632">
        <v>2.2999999999999998</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9" t="s">
        <v>129</v>
      </c>
      <c r="S28" s="630"/>
      <c r="T28" s="630"/>
      <c r="U28" s="630"/>
      <c r="V28" s="630"/>
      <c r="W28" s="630"/>
      <c r="X28" s="630"/>
      <c r="Y28" s="631"/>
      <c r="Z28" s="685" t="s">
        <v>129</v>
      </c>
      <c r="AA28" s="685"/>
      <c r="AB28" s="685"/>
      <c r="AC28" s="685"/>
      <c r="AD28" s="686" t="s">
        <v>137</v>
      </c>
      <c r="AE28" s="686"/>
      <c r="AF28" s="686"/>
      <c r="AG28" s="686"/>
      <c r="AH28" s="686"/>
      <c r="AI28" s="686"/>
      <c r="AJ28" s="686"/>
      <c r="AK28" s="686"/>
      <c r="AL28" s="632" t="s">
        <v>137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254951</v>
      </c>
      <c r="CS28" s="630"/>
      <c r="CT28" s="630"/>
      <c r="CU28" s="630"/>
      <c r="CV28" s="630"/>
      <c r="CW28" s="630"/>
      <c r="CX28" s="630"/>
      <c r="CY28" s="631"/>
      <c r="CZ28" s="632">
        <v>12.4</v>
      </c>
      <c r="DA28" s="657"/>
      <c r="DB28" s="657"/>
      <c r="DC28" s="658"/>
      <c r="DD28" s="617">
        <v>252670</v>
      </c>
      <c r="DE28" s="630"/>
      <c r="DF28" s="630"/>
      <c r="DG28" s="630"/>
      <c r="DH28" s="630"/>
      <c r="DI28" s="630"/>
      <c r="DJ28" s="630"/>
      <c r="DK28" s="631"/>
      <c r="DL28" s="617">
        <v>252670</v>
      </c>
      <c r="DM28" s="630"/>
      <c r="DN28" s="630"/>
      <c r="DO28" s="630"/>
      <c r="DP28" s="630"/>
      <c r="DQ28" s="630"/>
      <c r="DR28" s="630"/>
      <c r="DS28" s="630"/>
      <c r="DT28" s="630"/>
      <c r="DU28" s="630"/>
      <c r="DV28" s="631"/>
      <c r="DW28" s="632">
        <v>18.7</v>
      </c>
      <c r="DX28" s="657"/>
      <c r="DY28" s="657"/>
      <c r="DZ28" s="657"/>
      <c r="EA28" s="657"/>
      <c r="EB28" s="657"/>
      <c r="EC28" s="659"/>
    </row>
    <row r="29" spans="2:133" ht="11.25" customHeight="1">
      <c r="B29" s="626" t="s">
        <v>302</v>
      </c>
      <c r="C29" s="627"/>
      <c r="D29" s="627"/>
      <c r="E29" s="627"/>
      <c r="F29" s="627"/>
      <c r="G29" s="627"/>
      <c r="H29" s="627"/>
      <c r="I29" s="627"/>
      <c r="J29" s="627"/>
      <c r="K29" s="627"/>
      <c r="L29" s="627"/>
      <c r="M29" s="627"/>
      <c r="N29" s="627"/>
      <c r="O29" s="627"/>
      <c r="P29" s="627"/>
      <c r="Q29" s="628"/>
      <c r="R29" s="629">
        <v>85868</v>
      </c>
      <c r="S29" s="630"/>
      <c r="T29" s="630"/>
      <c r="U29" s="630"/>
      <c r="V29" s="630"/>
      <c r="W29" s="630"/>
      <c r="X29" s="630"/>
      <c r="Y29" s="631"/>
      <c r="Z29" s="685">
        <v>3.8</v>
      </c>
      <c r="AA29" s="685"/>
      <c r="AB29" s="685"/>
      <c r="AC29" s="685"/>
      <c r="AD29" s="686" t="s">
        <v>137</v>
      </c>
      <c r="AE29" s="686"/>
      <c r="AF29" s="686"/>
      <c r="AG29" s="686"/>
      <c r="AH29" s="686"/>
      <c r="AI29" s="686"/>
      <c r="AJ29" s="686"/>
      <c r="AK29" s="686"/>
      <c r="AL29" s="632" t="s">
        <v>129</v>
      </c>
      <c r="AM29" s="633"/>
      <c r="AN29" s="633"/>
      <c r="AO29" s="687"/>
      <c r="AP29" s="697" t="s">
        <v>222</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9">
        <v>254808</v>
      </c>
      <c r="CS29" s="618"/>
      <c r="CT29" s="618"/>
      <c r="CU29" s="618"/>
      <c r="CV29" s="618"/>
      <c r="CW29" s="618"/>
      <c r="CX29" s="618"/>
      <c r="CY29" s="619"/>
      <c r="CZ29" s="632">
        <v>12.4</v>
      </c>
      <c r="DA29" s="657"/>
      <c r="DB29" s="657"/>
      <c r="DC29" s="658"/>
      <c r="DD29" s="617">
        <v>252527</v>
      </c>
      <c r="DE29" s="618"/>
      <c r="DF29" s="618"/>
      <c r="DG29" s="618"/>
      <c r="DH29" s="618"/>
      <c r="DI29" s="618"/>
      <c r="DJ29" s="618"/>
      <c r="DK29" s="619"/>
      <c r="DL29" s="617">
        <v>252527</v>
      </c>
      <c r="DM29" s="618"/>
      <c r="DN29" s="618"/>
      <c r="DO29" s="618"/>
      <c r="DP29" s="618"/>
      <c r="DQ29" s="618"/>
      <c r="DR29" s="618"/>
      <c r="DS29" s="618"/>
      <c r="DT29" s="618"/>
      <c r="DU29" s="618"/>
      <c r="DV29" s="619"/>
      <c r="DW29" s="632">
        <v>18.7</v>
      </c>
      <c r="DX29" s="657"/>
      <c r="DY29" s="657"/>
      <c r="DZ29" s="657"/>
      <c r="EA29" s="657"/>
      <c r="EB29" s="657"/>
      <c r="EC29" s="659"/>
    </row>
    <row r="30" spans="2:133" ht="11.25" customHeight="1">
      <c r="B30" s="626" t="s">
        <v>306</v>
      </c>
      <c r="C30" s="627"/>
      <c r="D30" s="627"/>
      <c r="E30" s="627"/>
      <c r="F30" s="627"/>
      <c r="G30" s="627"/>
      <c r="H30" s="627"/>
      <c r="I30" s="627"/>
      <c r="J30" s="627"/>
      <c r="K30" s="627"/>
      <c r="L30" s="627"/>
      <c r="M30" s="627"/>
      <c r="N30" s="627"/>
      <c r="O30" s="627"/>
      <c r="P30" s="627"/>
      <c r="Q30" s="628"/>
      <c r="R30" s="629">
        <v>3365</v>
      </c>
      <c r="S30" s="630"/>
      <c r="T30" s="630"/>
      <c r="U30" s="630"/>
      <c r="V30" s="630"/>
      <c r="W30" s="630"/>
      <c r="X30" s="630"/>
      <c r="Y30" s="631"/>
      <c r="Z30" s="685">
        <v>0.1</v>
      </c>
      <c r="AA30" s="685"/>
      <c r="AB30" s="685"/>
      <c r="AC30" s="685"/>
      <c r="AD30" s="686">
        <v>75</v>
      </c>
      <c r="AE30" s="686"/>
      <c r="AF30" s="686"/>
      <c r="AG30" s="686"/>
      <c r="AH30" s="686"/>
      <c r="AI30" s="686"/>
      <c r="AJ30" s="686"/>
      <c r="AK30" s="686"/>
      <c r="AL30" s="632">
        <v>0</v>
      </c>
      <c r="AM30" s="633"/>
      <c r="AN30" s="633"/>
      <c r="AO30" s="687"/>
      <c r="AP30" s="713" t="s">
        <v>307</v>
      </c>
      <c r="AQ30" s="714"/>
      <c r="AR30" s="714"/>
      <c r="AS30" s="714"/>
      <c r="AT30" s="719" t="s">
        <v>308</v>
      </c>
      <c r="AU30" s="230"/>
      <c r="AV30" s="230"/>
      <c r="AW30" s="230"/>
      <c r="AX30" s="722" t="s">
        <v>188</v>
      </c>
      <c r="AY30" s="723"/>
      <c r="AZ30" s="723"/>
      <c r="BA30" s="723"/>
      <c r="BB30" s="723"/>
      <c r="BC30" s="723"/>
      <c r="BD30" s="723"/>
      <c r="BE30" s="723"/>
      <c r="BF30" s="724"/>
      <c r="BG30" s="703">
        <v>97.9</v>
      </c>
      <c r="BH30" s="704"/>
      <c r="BI30" s="704"/>
      <c r="BJ30" s="704"/>
      <c r="BK30" s="704"/>
      <c r="BL30" s="704"/>
      <c r="BM30" s="705">
        <v>87.2</v>
      </c>
      <c r="BN30" s="704"/>
      <c r="BO30" s="704"/>
      <c r="BP30" s="704"/>
      <c r="BQ30" s="706"/>
      <c r="BR30" s="703">
        <v>97.7</v>
      </c>
      <c r="BS30" s="704"/>
      <c r="BT30" s="704"/>
      <c r="BU30" s="704"/>
      <c r="BV30" s="704"/>
      <c r="BW30" s="704"/>
      <c r="BX30" s="705">
        <v>88.4</v>
      </c>
      <c r="BY30" s="704"/>
      <c r="BZ30" s="704"/>
      <c r="CA30" s="704"/>
      <c r="CB30" s="706"/>
      <c r="CD30" s="709"/>
      <c r="CE30" s="710"/>
      <c r="CF30" s="667" t="s">
        <v>309</v>
      </c>
      <c r="CG30" s="664"/>
      <c r="CH30" s="664"/>
      <c r="CI30" s="664"/>
      <c r="CJ30" s="664"/>
      <c r="CK30" s="664"/>
      <c r="CL30" s="664"/>
      <c r="CM30" s="664"/>
      <c r="CN30" s="664"/>
      <c r="CO30" s="664"/>
      <c r="CP30" s="664"/>
      <c r="CQ30" s="665"/>
      <c r="CR30" s="629">
        <v>240774</v>
      </c>
      <c r="CS30" s="630"/>
      <c r="CT30" s="630"/>
      <c r="CU30" s="630"/>
      <c r="CV30" s="630"/>
      <c r="CW30" s="630"/>
      <c r="CX30" s="630"/>
      <c r="CY30" s="631"/>
      <c r="CZ30" s="632">
        <v>11.7</v>
      </c>
      <c r="DA30" s="657"/>
      <c r="DB30" s="657"/>
      <c r="DC30" s="658"/>
      <c r="DD30" s="617">
        <v>238778</v>
      </c>
      <c r="DE30" s="630"/>
      <c r="DF30" s="630"/>
      <c r="DG30" s="630"/>
      <c r="DH30" s="630"/>
      <c r="DI30" s="630"/>
      <c r="DJ30" s="630"/>
      <c r="DK30" s="631"/>
      <c r="DL30" s="617">
        <v>238778</v>
      </c>
      <c r="DM30" s="630"/>
      <c r="DN30" s="630"/>
      <c r="DO30" s="630"/>
      <c r="DP30" s="630"/>
      <c r="DQ30" s="630"/>
      <c r="DR30" s="630"/>
      <c r="DS30" s="630"/>
      <c r="DT30" s="630"/>
      <c r="DU30" s="630"/>
      <c r="DV30" s="631"/>
      <c r="DW30" s="632">
        <v>17.600000000000001</v>
      </c>
      <c r="DX30" s="657"/>
      <c r="DY30" s="657"/>
      <c r="DZ30" s="657"/>
      <c r="EA30" s="657"/>
      <c r="EB30" s="657"/>
      <c r="EC30" s="659"/>
    </row>
    <row r="31" spans="2:133" ht="11.25" customHeight="1">
      <c r="B31" s="626" t="s">
        <v>310</v>
      </c>
      <c r="C31" s="627"/>
      <c r="D31" s="627"/>
      <c r="E31" s="627"/>
      <c r="F31" s="627"/>
      <c r="G31" s="627"/>
      <c r="H31" s="627"/>
      <c r="I31" s="627"/>
      <c r="J31" s="627"/>
      <c r="K31" s="627"/>
      <c r="L31" s="627"/>
      <c r="M31" s="627"/>
      <c r="N31" s="627"/>
      <c r="O31" s="627"/>
      <c r="P31" s="627"/>
      <c r="Q31" s="628"/>
      <c r="R31" s="629">
        <v>2098</v>
      </c>
      <c r="S31" s="630"/>
      <c r="T31" s="630"/>
      <c r="U31" s="630"/>
      <c r="V31" s="630"/>
      <c r="W31" s="630"/>
      <c r="X31" s="630"/>
      <c r="Y31" s="631"/>
      <c r="Z31" s="685">
        <v>0.1</v>
      </c>
      <c r="AA31" s="685"/>
      <c r="AB31" s="685"/>
      <c r="AC31" s="685"/>
      <c r="AD31" s="686" t="s">
        <v>129</v>
      </c>
      <c r="AE31" s="686"/>
      <c r="AF31" s="686"/>
      <c r="AG31" s="686"/>
      <c r="AH31" s="686"/>
      <c r="AI31" s="686"/>
      <c r="AJ31" s="686"/>
      <c r="AK31" s="686"/>
      <c r="AL31" s="632" t="s">
        <v>129</v>
      </c>
      <c r="AM31" s="633"/>
      <c r="AN31" s="633"/>
      <c r="AO31" s="687"/>
      <c r="AP31" s="715"/>
      <c r="AQ31" s="716"/>
      <c r="AR31" s="716"/>
      <c r="AS31" s="716"/>
      <c r="AT31" s="720"/>
      <c r="AU31" s="229" t="s">
        <v>311</v>
      </c>
      <c r="AV31" s="229"/>
      <c r="AW31" s="229"/>
      <c r="AX31" s="626" t="s">
        <v>312</v>
      </c>
      <c r="AY31" s="627"/>
      <c r="AZ31" s="627"/>
      <c r="BA31" s="627"/>
      <c r="BB31" s="627"/>
      <c r="BC31" s="627"/>
      <c r="BD31" s="627"/>
      <c r="BE31" s="627"/>
      <c r="BF31" s="628"/>
      <c r="BG31" s="701">
        <v>97.2</v>
      </c>
      <c r="BH31" s="618"/>
      <c r="BI31" s="618"/>
      <c r="BJ31" s="618"/>
      <c r="BK31" s="618"/>
      <c r="BL31" s="618"/>
      <c r="BM31" s="633">
        <v>77.2</v>
      </c>
      <c r="BN31" s="702"/>
      <c r="BO31" s="702"/>
      <c r="BP31" s="702"/>
      <c r="BQ31" s="663"/>
      <c r="BR31" s="701">
        <v>97.3</v>
      </c>
      <c r="BS31" s="618"/>
      <c r="BT31" s="618"/>
      <c r="BU31" s="618"/>
      <c r="BV31" s="618"/>
      <c r="BW31" s="618"/>
      <c r="BX31" s="633">
        <v>78.900000000000006</v>
      </c>
      <c r="BY31" s="702"/>
      <c r="BZ31" s="702"/>
      <c r="CA31" s="702"/>
      <c r="CB31" s="663"/>
      <c r="CD31" s="709"/>
      <c r="CE31" s="710"/>
      <c r="CF31" s="667" t="s">
        <v>313</v>
      </c>
      <c r="CG31" s="664"/>
      <c r="CH31" s="664"/>
      <c r="CI31" s="664"/>
      <c r="CJ31" s="664"/>
      <c r="CK31" s="664"/>
      <c r="CL31" s="664"/>
      <c r="CM31" s="664"/>
      <c r="CN31" s="664"/>
      <c r="CO31" s="664"/>
      <c r="CP31" s="664"/>
      <c r="CQ31" s="665"/>
      <c r="CR31" s="629">
        <v>14034</v>
      </c>
      <c r="CS31" s="618"/>
      <c r="CT31" s="618"/>
      <c r="CU31" s="618"/>
      <c r="CV31" s="618"/>
      <c r="CW31" s="618"/>
      <c r="CX31" s="618"/>
      <c r="CY31" s="619"/>
      <c r="CZ31" s="632">
        <v>0.7</v>
      </c>
      <c r="DA31" s="657"/>
      <c r="DB31" s="657"/>
      <c r="DC31" s="658"/>
      <c r="DD31" s="617">
        <v>13749</v>
      </c>
      <c r="DE31" s="618"/>
      <c r="DF31" s="618"/>
      <c r="DG31" s="618"/>
      <c r="DH31" s="618"/>
      <c r="DI31" s="618"/>
      <c r="DJ31" s="618"/>
      <c r="DK31" s="619"/>
      <c r="DL31" s="617">
        <v>13749</v>
      </c>
      <c r="DM31" s="618"/>
      <c r="DN31" s="618"/>
      <c r="DO31" s="618"/>
      <c r="DP31" s="618"/>
      <c r="DQ31" s="618"/>
      <c r="DR31" s="618"/>
      <c r="DS31" s="618"/>
      <c r="DT31" s="618"/>
      <c r="DU31" s="618"/>
      <c r="DV31" s="619"/>
      <c r="DW31" s="632">
        <v>1</v>
      </c>
      <c r="DX31" s="657"/>
      <c r="DY31" s="657"/>
      <c r="DZ31" s="657"/>
      <c r="EA31" s="657"/>
      <c r="EB31" s="657"/>
      <c r="EC31" s="659"/>
    </row>
    <row r="32" spans="2:133" ht="11.25" customHeight="1">
      <c r="B32" s="626" t="s">
        <v>314</v>
      </c>
      <c r="C32" s="627"/>
      <c r="D32" s="627"/>
      <c r="E32" s="627"/>
      <c r="F32" s="627"/>
      <c r="G32" s="627"/>
      <c r="H32" s="627"/>
      <c r="I32" s="627"/>
      <c r="J32" s="627"/>
      <c r="K32" s="627"/>
      <c r="L32" s="627"/>
      <c r="M32" s="627"/>
      <c r="N32" s="627"/>
      <c r="O32" s="627"/>
      <c r="P32" s="627"/>
      <c r="Q32" s="628"/>
      <c r="R32" s="629">
        <v>10335</v>
      </c>
      <c r="S32" s="630"/>
      <c r="T32" s="630"/>
      <c r="U32" s="630"/>
      <c r="V32" s="630"/>
      <c r="W32" s="630"/>
      <c r="X32" s="630"/>
      <c r="Y32" s="631"/>
      <c r="Z32" s="685">
        <v>0.5</v>
      </c>
      <c r="AA32" s="685"/>
      <c r="AB32" s="685"/>
      <c r="AC32" s="685"/>
      <c r="AD32" s="686" t="s">
        <v>129</v>
      </c>
      <c r="AE32" s="686"/>
      <c r="AF32" s="686"/>
      <c r="AG32" s="686"/>
      <c r="AH32" s="686"/>
      <c r="AI32" s="686"/>
      <c r="AJ32" s="686"/>
      <c r="AK32" s="686"/>
      <c r="AL32" s="632" t="s">
        <v>129</v>
      </c>
      <c r="AM32" s="633"/>
      <c r="AN32" s="633"/>
      <c r="AO32" s="687"/>
      <c r="AP32" s="717"/>
      <c r="AQ32" s="718"/>
      <c r="AR32" s="718"/>
      <c r="AS32" s="718"/>
      <c r="AT32" s="721"/>
      <c r="AU32" s="231"/>
      <c r="AV32" s="231"/>
      <c r="AW32" s="231"/>
      <c r="AX32" s="635" t="s">
        <v>315</v>
      </c>
      <c r="AY32" s="636"/>
      <c r="AZ32" s="636"/>
      <c r="BA32" s="636"/>
      <c r="BB32" s="636"/>
      <c r="BC32" s="636"/>
      <c r="BD32" s="636"/>
      <c r="BE32" s="636"/>
      <c r="BF32" s="637"/>
      <c r="BG32" s="700">
        <v>98</v>
      </c>
      <c r="BH32" s="639"/>
      <c r="BI32" s="639"/>
      <c r="BJ32" s="639"/>
      <c r="BK32" s="639"/>
      <c r="BL32" s="639"/>
      <c r="BM32" s="683">
        <v>90.8</v>
      </c>
      <c r="BN32" s="639"/>
      <c r="BO32" s="639"/>
      <c r="BP32" s="639"/>
      <c r="BQ32" s="676"/>
      <c r="BR32" s="700">
        <v>97.6</v>
      </c>
      <c r="BS32" s="639"/>
      <c r="BT32" s="639"/>
      <c r="BU32" s="639"/>
      <c r="BV32" s="639"/>
      <c r="BW32" s="639"/>
      <c r="BX32" s="683">
        <v>91.9</v>
      </c>
      <c r="BY32" s="639"/>
      <c r="BZ32" s="639"/>
      <c r="CA32" s="639"/>
      <c r="CB32" s="676"/>
      <c r="CD32" s="711"/>
      <c r="CE32" s="712"/>
      <c r="CF32" s="667" t="s">
        <v>316</v>
      </c>
      <c r="CG32" s="664"/>
      <c r="CH32" s="664"/>
      <c r="CI32" s="664"/>
      <c r="CJ32" s="664"/>
      <c r="CK32" s="664"/>
      <c r="CL32" s="664"/>
      <c r="CM32" s="664"/>
      <c r="CN32" s="664"/>
      <c r="CO32" s="664"/>
      <c r="CP32" s="664"/>
      <c r="CQ32" s="665"/>
      <c r="CR32" s="629">
        <v>143</v>
      </c>
      <c r="CS32" s="630"/>
      <c r="CT32" s="630"/>
      <c r="CU32" s="630"/>
      <c r="CV32" s="630"/>
      <c r="CW32" s="630"/>
      <c r="CX32" s="630"/>
      <c r="CY32" s="631"/>
      <c r="CZ32" s="632">
        <v>0</v>
      </c>
      <c r="DA32" s="657"/>
      <c r="DB32" s="657"/>
      <c r="DC32" s="658"/>
      <c r="DD32" s="617">
        <v>143</v>
      </c>
      <c r="DE32" s="630"/>
      <c r="DF32" s="630"/>
      <c r="DG32" s="630"/>
      <c r="DH32" s="630"/>
      <c r="DI32" s="630"/>
      <c r="DJ32" s="630"/>
      <c r="DK32" s="631"/>
      <c r="DL32" s="617">
        <v>143</v>
      </c>
      <c r="DM32" s="630"/>
      <c r="DN32" s="630"/>
      <c r="DO32" s="630"/>
      <c r="DP32" s="630"/>
      <c r="DQ32" s="630"/>
      <c r="DR32" s="630"/>
      <c r="DS32" s="630"/>
      <c r="DT32" s="630"/>
      <c r="DU32" s="630"/>
      <c r="DV32" s="631"/>
      <c r="DW32" s="632">
        <v>0</v>
      </c>
      <c r="DX32" s="657"/>
      <c r="DY32" s="657"/>
      <c r="DZ32" s="657"/>
      <c r="EA32" s="657"/>
      <c r="EB32" s="657"/>
      <c r="EC32" s="659"/>
    </row>
    <row r="33" spans="2:133" ht="11.25" customHeight="1">
      <c r="B33" s="626" t="s">
        <v>317</v>
      </c>
      <c r="C33" s="627"/>
      <c r="D33" s="627"/>
      <c r="E33" s="627"/>
      <c r="F33" s="627"/>
      <c r="G33" s="627"/>
      <c r="H33" s="627"/>
      <c r="I33" s="627"/>
      <c r="J33" s="627"/>
      <c r="K33" s="627"/>
      <c r="L33" s="627"/>
      <c r="M33" s="627"/>
      <c r="N33" s="627"/>
      <c r="O33" s="627"/>
      <c r="P33" s="627"/>
      <c r="Q33" s="628"/>
      <c r="R33" s="629">
        <v>200785</v>
      </c>
      <c r="S33" s="630"/>
      <c r="T33" s="630"/>
      <c r="U33" s="630"/>
      <c r="V33" s="630"/>
      <c r="W33" s="630"/>
      <c r="X33" s="630"/>
      <c r="Y33" s="631"/>
      <c r="Z33" s="685">
        <v>8.8000000000000007</v>
      </c>
      <c r="AA33" s="685"/>
      <c r="AB33" s="685"/>
      <c r="AC33" s="685"/>
      <c r="AD33" s="686" t="s">
        <v>129</v>
      </c>
      <c r="AE33" s="686"/>
      <c r="AF33" s="686"/>
      <c r="AG33" s="686"/>
      <c r="AH33" s="686"/>
      <c r="AI33" s="686"/>
      <c r="AJ33" s="686"/>
      <c r="AK33" s="686"/>
      <c r="AL33" s="632" t="s">
        <v>129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9">
        <v>949492</v>
      </c>
      <c r="CS33" s="618"/>
      <c r="CT33" s="618"/>
      <c r="CU33" s="618"/>
      <c r="CV33" s="618"/>
      <c r="CW33" s="618"/>
      <c r="CX33" s="618"/>
      <c r="CY33" s="619"/>
      <c r="CZ33" s="632">
        <v>46.3</v>
      </c>
      <c r="DA33" s="657"/>
      <c r="DB33" s="657"/>
      <c r="DC33" s="658"/>
      <c r="DD33" s="617">
        <v>753345</v>
      </c>
      <c r="DE33" s="618"/>
      <c r="DF33" s="618"/>
      <c r="DG33" s="618"/>
      <c r="DH33" s="618"/>
      <c r="DI33" s="618"/>
      <c r="DJ33" s="618"/>
      <c r="DK33" s="619"/>
      <c r="DL33" s="617">
        <v>542433</v>
      </c>
      <c r="DM33" s="618"/>
      <c r="DN33" s="618"/>
      <c r="DO33" s="618"/>
      <c r="DP33" s="618"/>
      <c r="DQ33" s="618"/>
      <c r="DR33" s="618"/>
      <c r="DS33" s="618"/>
      <c r="DT33" s="618"/>
      <c r="DU33" s="618"/>
      <c r="DV33" s="619"/>
      <c r="DW33" s="632">
        <v>40.1</v>
      </c>
      <c r="DX33" s="657"/>
      <c r="DY33" s="657"/>
      <c r="DZ33" s="657"/>
      <c r="EA33" s="657"/>
      <c r="EB33" s="657"/>
      <c r="EC33" s="659"/>
    </row>
    <row r="34" spans="2:133" ht="11.25" customHeight="1">
      <c r="B34" s="626" t="s">
        <v>319</v>
      </c>
      <c r="C34" s="627"/>
      <c r="D34" s="627"/>
      <c r="E34" s="627"/>
      <c r="F34" s="627"/>
      <c r="G34" s="627"/>
      <c r="H34" s="627"/>
      <c r="I34" s="627"/>
      <c r="J34" s="627"/>
      <c r="K34" s="627"/>
      <c r="L34" s="627"/>
      <c r="M34" s="627"/>
      <c r="N34" s="627"/>
      <c r="O34" s="627"/>
      <c r="P34" s="627"/>
      <c r="Q34" s="628"/>
      <c r="R34" s="629">
        <v>33329</v>
      </c>
      <c r="S34" s="630"/>
      <c r="T34" s="630"/>
      <c r="U34" s="630"/>
      <c r="V34" s="630"/>
      <c r="W34" s="630"/>
      <c r="X34" s="630"/>
      <c r="Y34" s="631"/>
      <c r="Z34" s="685">
        <v>1.5</v>
      </c>
      <c r="AA34" s="685"/>
      <c r="AB34" s="685"/>
      <c r="AC34" s="685"/>
      <c r="AD34" s="686">
        <v>279</v>
      </c>
      <c r="AE34" s="686"/>
      <c r="AF34" s="686"/>
      <c r="AG34" s="686"/>
      <c r="AH34" s="686"/>
      <c r="AI34" s="686"/>
      <c r="AJ34" s="686"/>
      <c r="AK34" s="686"/>
      <c r="AL34" s="632">
        <v>0</v>
      </c>
      <c r="AM34" s="633"/>
      <c r="AN34" s="633"/>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9">
        <v>340283</v>
      </c>
      <c r="CS34" s="630"/>
      <c r="CT34" s="630"/>
      <c r="CU34" s="630"/>
      <c r="CV34" s="630"/>
      <c r="CW34" s="630"/>
      <c r="CX34" s="630"/>
      <c r="CY34" s="631"/>
      <c r="CZ34" s="632">
        <v>16.600000000000001</v>
      </c>
      <c r="DA34" s="657"/>
      <c r="DB34" s="657"/>
      <c r="DC34" s="658"/>
      <c r="DD34" s="617">
        <v>259799</v>
      </c>
      <c r="DE34" s="630"/>
      <c r="DF34" s="630"/>
      <c r="DG34" s="630"/>
      <c r="DH34" s="630"/>
      <c r="DI34" s="630"/>
      <c r="DJ34" s="630"/>
      <c r="DK34" s="631"/>
      <c r="DL34" s="617">
        <v>200235</v>
      </c>
      <c r="DM34" s="630"/>
      <c r="DN34" s="630"/>
      <c r="DO34" s="630"/>
      <c r="DP34" s="630"/>
      <c r="DQ34" s="630"/>
      <c r="DR34" s="630"/>
      <c r="DS34" s="630"/>
      <c r="DT34" s="630"/>
      <c r="DU34" s="630"/>
      <c r="DV34" s="631"/>
      <c r="DW34" s="632">
        <v>14.8</v>
      </c>
      <c r="DX34" s="657"/>
      <c r="DY34" s="657"/>
      <c r="DZ34" s="657"/>
      <c r="EA34" s="657"/>
      <c r="EB34" s="657"/>
      <c r="EC34" s="659"/>
    </row>
    <row r="35" spans="2:133" ht="11.25" customHeight="1">
      <c r="B35" s="626" t="s">
        <v>323</v>
      </c>
      <c r="C35" s="627"/>
      <c r="D35" s="627"/>
      <c r="E35" s="627"/>
      <c r="F35" s="627"/>
      <c r="G35" s="627"/>
      <c r="H35" s="627"/>
      <c r="I35" s="627"/>
      <c r="J35" s="627"/>
      <c r="K35" s="627"/>
      <c r="L35" s="627"/>
      <c r="M35" s="627"/>
      <c r="N35" s="627"/>
      <c r="O35" s="627"/>
      <c r="P35" s="627"/>
      <c r="Q35" s="628"/>
      <c r="R35" s="629">
        <v>300697</v>
      </c>
      <c r="S35" s="630"/>
      <c r="T35" s="630"/>
      <c r="U35" s="630"/>
      <c r="V35" s="630"/>
      <c r="W35" s="630"/>
      <c r="X35" s="630"/>
      <c r="Y35" s="631"/>
      <c r="Z35" s="685">
        <v>13.2</v>
      </c>
      <c r="AA35" s="685"/>
      <c r="AB35" s="685"/>
      <c r="AC35" s="685"/>
      <c r="AD35" s="686" t="s">
        <v>137</v>
      </c>
      <c r="AE35" s="686"/>
      <c r="AF35" s="686"/>
      <c r="AG35" s="686"/>
      <c r="AH35" s="686"/>
      <c r="AI35" s="686"/>
      <c r="AJ35" s="686"/>
      <c r="AK35" s="686"/>
      <c r="AL35" s="632" t="s">
        <v>129</v>
      </c>
      <c r="AM35" s="633"/>
      <c r="AN35" s="633"/>
      <c r="AO35" s="687"/>
      <c r="AP35" s="234"/>
      <c r="AQ35" s="691" t="s">
        <v>324</v>
      </c>
      <c r="AR35" s="692"/>
      <c r="AS35" s="692"/>
      <c r="AT35" s="692"/>
      <c r="AU35" s="692"/>
      <c r="AV35" s="692"/>
      <c r="AW35" s="692"/>
      <c r="AX35" s="692"/>
      <c r="AY35" s="693"/>
      <c r="AZ35" s="688">
        <v>262244</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5151</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9">
        <v>8878</v>
      </c>
      <c r="CS35" s="618"/>
      <c r="CT35" s="618"/>
      <c r="CU35" s="618"/>
      <c r="CV35" s="618"/>
      <c r="CW35" s="618"/>
      <c r="CX35" s="618"/>
      <c r="CY35" s="619"/>
      <c r="CZ35" s="632">
        <v>0.4</v>
      </c>
      <c r="DA35" s="657"/>
      <c r="DB35" s="657"/>
      <c r="DC35" s="658"/>
      <c r="DD35" s="617">
        <v>8370</v>
      </c>
      <c r="DE35" s="618"/>
      <c r="DF35" s="618"/>
      <c r="DG35" s="618"/>
      <c r="DH35" s="618"/>
      <c r="DI35" s="618"/>
      <c r="DJ35" s="618"/>
      <c r="DK35" s="619"/>
      <c r="DL35" s="617">
        <v>6017</v>
      </c>
      <c r="DM35" s="618"/>
      <c r="DN35" s="618"/>
      <c r="DO35" s="618"/>
      <c r="DP35" s="618"/>
      <c r="DQ35" s="618"/>
      <c r="DR35" s="618"/>
      <c r="DS35" s="618"/>
      <c r="DT35" s="618"/>
      <c r="DU35" s="618"/>
      <c r="DV35" s="619"/>
      <c r="DW35" s="632">
        <v>0.4</v>
      </c>
      <c r="DX35" s="657"/>
      <c r="DY35" s="657"/>
      <c r="DZ35" s="657"/>
      <c r="EA35" s="657"/>
      <c r="EB35" s="657"/>
      <c r="EC35" s="659"/>
    </row>
    <row r="36" spans="2:133" ht="11.25" customHeight="1">
      <c r="B36" s="626" t="s">
        <v>327</v>
      </c>
      <c r="C36" s="627"/>
      <c r="D36" s="627"/>
      <c r="E36" s="627"/>
      <c r="F36" s="627"/>
      <c r="G36" s="627"/>
      <c r="H36" s="627"/>
      <c r="I36" s="627"/>
      <c r="J36" s="627"/>
      <c r="K36" s="627"/>
      <c r="L36" s="627"/>
      <c r="M36" s="627"/>
      <c r="N36" s="627"/>
      <c r="O36" s="627"/>
      <c r="P36" s="627"/>
      <c r="Q36" s="628"/>
      <c r="R36" s="629" t="s">
        <v>129</v>
      </c>
      <c r="S36" s="630"/>
      <c r="T36" s="630"/>
      <c r="U36" s="630"/>
      <c r="V36" s="630"/>
      <c r="W36" s="630"/>
      <c r="X36" s="630"/>
      <c r="Y36" s="631"/>
      <c r="Z36" s="685" t="s">
        <v>137</v>
      </c>
      <c r="AA36" s="685"/>
      <c r="AB36" s="685"/>
      <c r="AC36" s="685"/>
      <c r="AD36" s="686" t="s">
        <v>129</v>
      </c>
      <c r="AE36" s="686"/>
      <c r="AF36" s="686"/>
      <c r="AG36" s="686"/>
      <c r="AH36" s="686"/>
      <c r="AI36" s="686"/>
      <c r="AJ36" s="686"/>
      <c r="AK36" s="686"/>
      <c r="AL36" s="632" t="s">
        <v>129</v>
      </c>
      <c r="AM36" s="633"/>
      <c r="AN36" s="633"/>
      <c r="AO36" s="687"/>
      <c r="AQ36" s="660" t="s">
        <v>328</v>
      </c>
      <c r="AR36" s="661"/>
      <c r="AS36" s="661"/>
      <c r="AT36" s="661"/>
      <c r="AU36" s="661"/>
      <c r="AV36" s="661"/>
      <c r="AW36" s="661"/>
      <c r="AX36" s="661"/>
      <c r="AY36" s="662"/>
      <c r="AZ36" s="629">
        <v>55934</v>
      </c>
      <c r="BA36" s="630"/>
      <c r="BB36" s="630"/>
      <c r="BC36" s="630"/>
      <c r="BD36" s="618"/>
      <c r="BE36" s="618"/>
      <c r="BF36" s="663"/>
      <c r="BG36" s="667" t="s">
        <v>329</v>
      </c>
      <c r="BH36" s="664"/>
      <c r="BI36" s="664"/>
      <c r="BJ36" s="664"/>
      <c r="BK36" s="664"/>
      <c r="BL36" s="664"/>
      <c r="BM36" s="664"/>
      <c r="BN36" s="664"/>
      <c r="BO36" s="664"/>
      <c r="BP36" s="664"/>
      <c r="BQ36" s="664"/>
      <c r="BR36" s="664"/>
      <c r="BS36" s="664"/>
      <c r="BT36" s="664"/>
      <c r="BU36" s="665"/>
      <c r="BV36" s="629">
        <v>4580</v>
      </c>
      <c r="BW36" s="630"/>
      <c r="BX36" s="630"/>
      <c r="BY36" s="630"/>
      <c r="BZ36" s="630"/>
      <c r="CA36" s="630"/>
      <c r="CB36" s="666"/>
      <c r="CD36" s="667" t="s">
        <v>330</v>
      </c>
      <c r="CE36" s="664"/>
      <c r="CF36" s="664"/>
      <c r="CG36" s="664"/>
      <c r="CH36" s="664"/>
      <c r="CI36" s="664"/>
      <c r="CJ36" s="664"/>
      <c r="CK36" s="664"/>
      <c r="CL36" s="664"/>
      <c r="CM36" s="664"/>
      <c r="CN36" s="664"/>
      <c r="CO36" s="664"/>
      <c r="CP36" s="664"/>
      <c r="CQ36" s="665"/>
      <c r="CR36" s="629">
        <v>294862</v>
      </c>
      <c r="CS36" s="630"/>
      <c r="CT36" s="630"/>
      <c r="CU36" s="630"/>
      <c r="CV36" s="630"/>
      <c r="CW36" s="630"/>
      <c r="CX36" s="630"/>
      <c r="CY36" s="631"/>
      <c r="CZ36" s="632">
        <v>14.4</v>
      </c>
      <c r="DA36" s="657"/>
      <c r="DB36" s="657"/>
      <c r="DC36" s="658"/>
      <c r="DD36" s="617">
        <v>203901</v>
      </c>
      <c r="DE36" s="630"/>
      <c r="DF36" s="630"/>
      <c r="DG36" s="630"/>
      <c r="DH36" s="630"/>
      <c r="DI36" s="630"/>
      <c r="DJ36" s="630"/>
      <c r="DK36" s="631"/>
      <c r="DL36" s="617">
        <v>168014</v>
      </c>
      <c r="DM36" s="630"/>
      <c r="DN36" s="630"/>
      <c r="DO36" s="630"/>
      <c r="DP36" s="630"/>
      <c r="DQ36" s="630"/>
      <c r="DR36" s="630"/>
      <c r="DS36" s="630"/>
      <c r="DT36" s="630"/>
      <c r="DU36" s="630"/>
      <c r="DV36" s="631"/>
      <c r="DW36" s="632">
        <v>12.4</v>
      </c>
      <c r="DX36" s="657"/>
      <c r="DY36" s="657"/>
      <c r="DZ36" s="657"/>
      <c r="EA36" s="657"/>
      <c r="EB36" s="657"/>
      <c r="EC36" s="659"/>
    </row>
    <row r="37" spans="2:133" ht="11.25" customHeight="1">
      <c r="B37" s="626" t="s">
        <v>331</v>
      </c>
      <c r="C37" s="627"/>
      <c r="D37" s="627"/>
      <c r="E37" s="627"/>
      <c r="F37" s="627"/>
      <c r="G37" s="627"/>
      <c r="H37" s="627"/>
      <c r="I37" s="627"/>
      <c r="J37" s="627"/>
      <c r="K37" s="627"/>
      <c r="L37" s="627"/>
      <c r="M37" s="627"/>
      <c r="N37" s="627"/>
      <c r="O37" s="627"/>
      <c r="P37" s="627"/>
      <c r="Q37" s="628"/>
      <c r="R37" s="629">
        <v>47797</v>
      </c>
      <c r="S37" s="630"/>
      <c r="T37" s="630"/>
      <c r="U37" s="630"/>
      <c r="V37" s="630"/>
      <c r="W37" s="630"/>
      <c r="X37" s="630"/>
      <c r="Y37" s="631"/>
      <c r="Z37" s="685">
        <v>2.1</v>
      </c>
      <c r="AA37" s="685"/>
      <c r="AB37" s="685"/>
      <c r="AC37" s="685"/>
      <c r="AD37" s="686" t="s">
        <v>137</v>
      </c>
      <c r="AE37" s="686"/>
      <c r="AF37" s="686"/>
      <c r="AG37" s="686"/>
      <c r="AH37" s="686"/>
      <c r="AI37" s="686"/>
      <c r="AJ37" s="686"/>
      <c r="AK37" s="686"/>
      <c r="AL37" s="632" t="s">
        <v>137</v>
      </c>
      <c r="AM37" s="633"/>
      <c r="AN37" s="633"/>
      <c r="AO37" s="687"/>
      <c r="AQ37" s="660" t="s">
        <v>332</v>
      </c>
      <c r="AR37" s="661"/>
      <c r="AS37" s="661"/>
      <c r="AT37" s="661"/>
      <c r="AU37" s="661"/>
      <c r="AV37" s="661"/>
      <c r="AW37" s="661"/>
      <c r="AX37" s="661"/>
      <c r="AY37" s="662"/>
      <c r="AZ37" s="629">
        <v>55280</v>
      </c>
      <c r="BA37" s="630"/>
      <c r="BB37" s="630"/>
      <c r="BC37" s="630"/>
      <c r="BD37" s="618"/>
      <c r="BE37" s="618"/>
      <c r="BF37" s="663"/>
      <c r="BG37" s="667" t="s">
        <v>333</v>
      </c>
      <c r="BH37" s="664"/>
      <c r="BI37" s="664"/>
      <c r="BJ37" s="664"/>
      <c r="BK37" s="664"/>
      <c r="BL37" s="664"/>
      <c r="BM37" s="664"/>
      <c r="BN37" s="664"/>
      <c r="BO37" s="664"/>
      <c r="BP37" s="664"/>
      <c r="BQ37" s="664"/>
      <c r="BR37" s="664"/>
      <c r="BS37" s="664"/>
      <c r="BT37" s="664"/>
      <c r="BU37" s="665"/>
      <c r="BV37" s="629">
        <v>276</v>
      </c>
      <c r="BW37" s="630"/>
      <c r="BX37" s="630"/>
      <c r="BY37" s="630"/>
      <c r="BZ37" s="630"/>
      <c r="CA37" s="630"/>
      <c r="CB37" s="666"/>
      <c r="CD37" s="667" t="s">
        <v>334</v>
      </c>
      <c r="CE37" s="664"/>
      <c r="CF37" s="664"/>
      <c r="CG37" s="664"/>
      <c r="CH37" s="664"/>
      <c r="CI37" s="664"/>
      <c r="CJ37" s="664"/>
      <c r="CK37" s="664"/>
      <c r="CL37" s="664"/>
      <c r="CM37" s="664"/>
      <c r="CN37" s="664"/>
      <c r="CO37" s="664"/>
      <c r="CP37" s="664"/>
      <c r="CQ37" s="665"/>
      <c r="CR37" s="629">
        <v>131841</v>
      </c>
      <c r="CS37" s="618"/>
      <c r="CT37" s="618"/>
      <c r="CU37" s="618"/>
      <c r="CV37" s="618"/>
      <c r="CW37" s="618"/>
      <c r="CX37" s="618"/>
      <c r="CY37" s="619"/>
      <c r="CZ37" s="632">
        <v>6.4</v>
      </c>
      <c r="DA37" s="657"/>
      <c r="DB37" s="657"/>
      <c r="DC37" s="658"/>
      <c r="DD37" s="617">
        <v>114096</v>
      </c>
      <c r="DE37" s="618"/>
      <c r="DF37" s="618"/>
      <c r="DG37" s="618"/>
      <c r="DH37" s="618"/>
      <c r="DI37" s="618"/>
      <c r="DJ37" s="618"/>
      <c r="DK37" s="619"/>
      <c r="DL37" s="617">
        <v>102508</v>
      </c>
      <c r="DM37" s="618"/>
      <c r="DN37" s="618"/>
      <c r="DO37" s="618"/>
      <c r="DP37" s="618"/>
      <c r="DQ37" s="618"/>
      <c r="DR37" s="618"/>
      <c r="DS37" s="618"/>
      <c r="DT37" s="618"/>
      <c r="DU37" s="618"/>
      <c r="DV37" s="619"/>
      <c r="DW37" s="632">
        <v>7.6</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2285962</v>
      </c>
      <c r="S38" s="675"/>
      <c r="T38" s="675"/>
      <c r="U38" s="675"/>
      <c r="V38" s="675"/>
      <c r="W38" s="675"/>
      <c r="X38" s="675"/>
      <c r="Y38" s="680"/>
      <c r="Z38" s="681">
        <v>100</v>
      </c>
      <c r="AA38" s="681"/>
      <c r="AB38" s="681"/>
      <c r="AC38" s="681"/>
      <c r="AD38" s="682">
        <v>1305252</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9">
        <v>24212</v>
      </c>
      <c r="BA38" s="630"/>
      <c r="BB38" s="630"/>
      <c r="BC38" s="630"/>
      <c r="BD38" s="618"/>
      <c r="BE38" s="618"/>
      <c r="BF38" s="663"/>
      <c r="BG38" s="667" t="s">
        <v>337</v>
      </c>
      <c r="BH38" s="664"/>
      <c r="BI38" s="664"/>
      <c r="BJ38" s="664"/>
      <c r="BK38" s="664"/>
      <c r="BL38" s="664"/>
      <c r="BM38" s="664"/>
      <c r="BN38" s="664"/>
      <c r="BO38" s="664"/>
      <c r="BP38" s="664"/>
      <c r="BQ38" s="664"/>
      <c r="BR38" s="664"/>
      <c r="BS38" s="664"/>
      <c r="BT38" s="664"/>
      <c r="BU38" s="665"/>
      <c r="BV38" s="629">
        <v>490</v>
      </c>
      <c r="BW38" s="630"/>
      <c r="BX38" s="630"/>
      <c r="BY38" s="630"/>
      <c r="BZ38" s="630"/>
      <c r="CA38" s="630"/>
      <c r="CB38" s="666"/>
      <c r="CD38" s="667" t="s">
        <v>338</v>
      </c>
      <c r="CE38" s="664"/>
      <c r="CF38" s="664"/>
      <c r="CG38" s="664"/>
      <c r="CH38" s="664"/>
      <c r="CI38" s="664"/>
      <c r="CJ38" s="664"/>
      <c r="CK38" s="664"/>
      <c r="CL38" s="664"/>
      <c r="CM38" s="664"/>
      <c r="CN38" s="664"/>
      <c r="CO38" s="664"/>
      <c r="CP38" s="664"/>
      <c r="CQ38" s="665"/>
      <c r="CR38" s="629">
        <v>238032</v>
      </c>
      <c r="CS38" s="630"/>
      <c r="CT38" s="630"/>
      <c r="CU38" s="630"/>
      <c r="CV38" s="630"/>
      <c r="CW38" s="630"/>
      <c r="CX38" s="630"/>
      <c r="CY38" s="631"/>
      <c r="CZ38" s="632">
        <v>11.6</v>
      </c>
      <c r="DA38" s="657"/>
      <c r="DB38" s="657"/>
      <c r="DC38" s="658"/>
      <c r="DD38" s="617">
        <v>218263</v>
      </c>
      <c r="DE38" s="630"/>
      <c r="DF38" s="630"/>
      <c r="DG38" s="630"/>
      <c r="DH38" s="630"/>
      <c r="DI38" s="630"/>
      <c r="DJ38" s="630"/>
      <c r="DK38" s="631"/>
      <c r="DL38" s="617">
        <v>168167</v>
      </c>
      <c r="DM38" s="630"/>
      <c r="DN38" s="630"/>
      <c r="DO38" s="630"/>
      <c r="DP38" s="630"/>
      <c r="DQ38" s="630"/>
      <c r="DR38" s="630"/>
      <c r="DS38" s="630"/>
      <c r="DT38" s="630"/>
      <c r="DU38" s="630"/>
      <c r="DV38" s="631"/>
      <c r="DW38" s="632">
        <v>12.4</v>
      </c>
      <c r="DX38" s="657"/>
      <c r="DY38" s="657"/>
      <c r="DZ38" s="657"/>
      <c r="EA38" s="657"/>
      <c r="EB38" s="657"/>
      <c r="EC38" s="659"/>
    </row>
    <row r="39" spans="2:133" ht="11.25" customHeight="1">
      <c r="AQ39" s="660" t="s">
        <v>339</v>
      </c>
      <c r="AR39" s="661"/>
      <c r="AS39" s="661"/>
      <c r="AT39" s="661"/>
      <c r="AU39" s="661"/>
      <c r="AV39" s="661"/>
      <c r="AW39" s="661"/>
      <c r="AX39" s="661"/>
      <c r="AY39" s="662"/>
      <c r="AZ39" s="629" t="s">
        <v>129</v>
      </c>
      <c r="BA39" s="630"/>
      <c r="BB39" s="630"/>
      <c r="BC39" s="630"/>
      <c r="BD39" s="618"/>
      <c r="BE39" s="618"/>
      <c r="BF39" s="663"/>
      <c r="BG39" s="668" t="s">
        <v>340</v>
      </c>
      <c r="BH39" s="669"/>
      <c r="BI39" s="669"/>
      <c r="BJ39" s="669"/>
      <c r="BK39" s="669"/>
      <c r="BL39" s="235"/>
      <c r="BM39" s="664" t="s">
        <v>341</v>
      </c>
      <c r="BN39" s="664"/>
      <c r="BO39" s="664"/>
      <c r="BP39" s="664"/>
      <c r="BQ39" s="664"/>
      <c r="BR39" s="664"/>
      <c r="BS39" s="664"/>
      <c r="BT39" s="664"/>
      <c r="BU39" s="665"/>
      <c r="BV39" s="629">
        <v>118</v>
      </c>
      <c r="BW39" s="630"/>
      <c r="BX39" s="630"/>
      <c r="BY39" s="630"/>
      <c r="BZ39" s="630"/>
      <c r="CA39" s="630"/>
      <c r="CB39" s="666"/>
      <c r="CD39" s="667" t="s">
        <v>342</v>
      </c>
      <c r="CE39" s="664"/>
      <c r="CF39" s="664"/>
      <c r="CG39" s="664"/>
      <c r="CH39" s="664"/>
      <c r="CI39" s="664"/>
      <c r="CJ39" s="664"/>
      <c r="CK39" s="664"/>
      <c r="CL39" s="664"/>
      <c r="CM39" s="664"/>
      <c r="CN39" s="664"/>
      <c r="CO39" s="664"/>
      <c r="CP39" s="664"/>
      <c r="CQ39" s="665"/>
      <c r="CR39" s="629">
        <v>67437</v>
      </c>
      <c r="CS39" s="618"/>
      <c r="CT39" s="618"/>
      <c r="CU39" s="618"/>
      <c r="CV39" s="618"/>
      <c r="CW39" s="618"/>
      <c r="CX39" s="618"/>
      <c r="CY39" s="619"/>
      <c r="CZ39" s="632">
        <v>3.3</v>
      </c>
      <c r="DA39" s="657"/>
      <c r="DB39" s="657"/>
      <c r="DC39" s="658"/>
      <c r="DD39" s="617">
        <v>63012</v>
      </c>
      <c r="DE39" s="618"/>
      <c r="DF39" s="618"/>
      <c r="DG39" s="618"/>
      <c r="DH39" s="618"/>
      <c r="DI39" s="618"/>
      <c r="DJ39" s="618"/>
      <c r="DK39" s="619"/>
      <c r="DL39" s="617" t="s">
        <v>129</v>
      </c>
      <c r="DM39" s="618"/>
      <c r="DN39" s="618"/>
      <c r="DO39" s="618"/>
      <c r="DP39" s="618"/>
      <c r="DQ39" s="618"/>
      <c r="DR39" s="618"/>
      <c r="DS39" s="618"/>
      <c r="DT39" s="618"/>
      <c r="DU39" s="618"/>
      <c r="DV39" s="619"/>
      <c r="DW39" s="632" t="s">
        <v>129</v>
      </c>
      <c r="DX39" s="657"/>
      <c r="DY39" s="657"/>
      <c r="DZ39" s="657"/>
      <c r="EA39" s="657"/>
      <c r="EB39" s="657"/>
      <c r="EC39" s="659"/>
    </row>
    <row r="40" spans="2:133" ht="11.25" customHeight="1">
      <c r="AQ40" s="660" t="s">
        <v>343</v>
      </c>
      <c r="AR40" s="661"/>
      <c r="AS40" s="661"/>
      <c r="AT40" s="661"/>
      <c r="AU40" s="661"/>
      <c r="AV40" s="661"/>
      <c r="AW40" s="661"/>
      <c r="AX40" s="661"/>
      <c r="AY40" s="662"/>
      <c r="AZ40" s="629">
        <v>29605</v>
      </c>
      <c r="BA40" s="630"/>
      <c r="BB40" s="630"/>
      <c r="BC40" s="630"/>
      <c r="BD40" s="618"/>
      <c r="BE40" s="618"/>
      <c r="BF40" s="663"/>
      <c r="BG40" s="668"/>
      <c r="BH40" s="669"/>
      <c r="BI40" s="669"/>
      <c r="BJ40" s="669"/>
      <c r="BK40" s="669"/>
      <c r="BL40" s="235"/>
      <c r="BM40" s="664" t="s">
        <v>344</v>
      </c>
      <c r="BN40" s="664"/>
      <c r="BO40" s="664"/>
      <c r="BP40" s="664"/>
      <c r="BQ40" s="664"/>
      <c r="BR40" s="664"/>
      <c r="BS40" s="664"/>
      <c r="BT40" s="664"/>
      <c r="BU40" s="665"/>
      <c r="BV40" s="629" t="s">
        <v>129</v>
      </c>
      <c r="BW40" s="630"/>
      <c r="BX40" s="630"/>
      <c r="BY40" s="630"/>
      <c r="BZ40" s="630"/>
      <c r="CA40" s="630"/>
      <c r="CB40" s="666"/>
      <c r="CD40" s="667" t="s">
        <v>345</v>
      </c>
      <c r="CE40" s="664"/>
      <c r="CF40" s="664"/>
      <c r="CG40" s="664"/>
      <c r="CH40" s="664"/>
      <c r="CI40" s="664"/>
      <c r="CJ40" s="664"/>
      <c r="CK40" s="664"/>
      <c r="CL40" s="664"/>
      <c r="CM40" s="664"/>
      <c r="CN40" s="664"/>
      <c r="CO40" s="664"/>
      <c r="CP40" s="664"/>
      <c r="CQ40" s="665"/>
      <c r="CR40" s="629" t="s">
        <v>129</v>
      </c>
      <c r="CS40" s="630"/>
      <c r="CT40" s="630"/>
      <c r="CU40" s="630"/>
      <c r="CV40" s="630"/>
      <c r="CW40" s="630"/>
      <c r="CX40" s="630"/>
      <c r="CY40" s="631"/>
      <c r="CZ40" s="632" t="s">
        <v>129</v>
      </c>
      <c r="DA40" s="657"/>
      <c r="DB40" s="657"/>
      <c r="DC40" s="658"/>
      <c r="DD40" s="617" t="s">
        <v>129</v>
      </c>
      <c r="DE40" s="630"/>
      <c r="DF40" s="630"/>
      <c r="DG40" s="630"/>
      <c r="DH40" s="630"/>
      <c r="DI40" s="630"/>
      <c r="DJ40" s="630"/>
      <c r="DK40" s="631"/>
      <c r="DL40" s="617" t="s">
        <v>129</v>
      </c>
      <c r="DM40" s="630"/>
      <c r="DN40" s="630"/>
      <c r="DO40" s="630"/>
      <c r="DP40" s="630"/>
      <c r="DQ40" s="630"/>
      <c r="DR40" s="630"/>
      <c r="DS40" s="630"/>
      <c r="DT40" s="630"/>
      <c r="DU40" s="630"/>
      <c r="DV40" s="631"/>
      <c r="DW40" s="632" t="s">
        <v>129</v>
      </c>
      <c r="DX40" s="657"/>
      <c r="DY40" s="657"/>
      <c r="DZ40" s="657"/>
      <c r="EA40" s="657"/>
      <c r="EB40" s="657"/>
      <c r="EC40" s="659"/>
    </row>
    <row r="41" spans="2:133" ht="11.25" customHeight="1">
      <c r="AQ41" s="672" t="s">
        <v>346</v>
      </c>
      <c r="AR41" s="673"/>
      <c r="AS41" s="673"/>
      <c r="AT41" s="673"/>
      <c r="AU41" s="673"/>
      <c r="AV41" s="673"/>
      <c r="AW41" s="673"/>
      <c r="AX41" s="673"/>
      <c r="AY41" s="674"/>
      <c r="AZ41" s="638">
        <v>97213</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256</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129</v>
      </c>
      <c r="CS41" s="618"/>
      <c r="CT41" s="618"/>
      <c r="CU41" s="618"/>
      <c r="CV41" s="618"/>
      <c r="CW41" s="618"/>
      <c r="CX41" s="618"/>
      <c r="CY41" s="619"/>
      <c r="CZ41" s="632" t="s">
        <v>129</v>
      </c>
      <c r="DA41" s="657"/>
      <c r="DB41" s="657"/>
      <c r="DC41" s="658"/>
      <c r="DD41" s="617" t="s">
        <v>129</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323176</v>
      </c>
      <c r="CS42" s="630"/>
      <c r="CT42" s="630"/>
      <c r="CU42" s="630"/>
      <c r="CV42" s="630"/>
      <c r="CW42" s="630"/>
      <c r="CX42" s="630"/>
      <c r="CY42" s="631"/>
      <c r="CZ42" s="632">
        <v>15.8</v>
      </c>
      <c r="DA42" s="633"/>
      <c r="DB42" s="633"/>
      <c r="DC42" s="634"/>
      <c r="DD42" s="617">
        <v>32490</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t="s">
        <v>353</v>
      </c>
      <c r="CS43" s="618"/>
      <c r="CT43" s="618"/>
      <c r="CU43" s="618"/>
      <c r="CV43" s="618"/>
      <c r="CW43" s="618"/>
      <c r="CX43" s="618"/>
      <c r="CY43" s="619"/>
      <c r="CZ43" s="632" t="s">
        <v>353</v>
      </c>
      <c r="DA43" s="657"/>
      <c r="DB43" s="657"/>
      <c r="DC43" s="658"/>
      <c r="DD43" s="617" t="s">
        <v>129</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354</v>
      </c>
      <c r="CD44" s="651" t="s">
        <v>305</v>
      </c>
      <c r="CE44" s="652"/>
      <c r="CF44" s="626" t="s">
        <v>355</v>
      </c>
      <c r="CG44" s="627"/>
      <c r="CH44" s="627"/>
      <c r="CI44" s="627"/>
      <c r="CJ44" s="627"/>
      <c r="CK44" s="627"/>
      <c r="CL44" s="627"/>
      <c r="CM44" s="627"/>
      <c r="CN44" s="627"/>
      <c r="CO44" s="627"/>
      <c r="CP44" s="627"/>
      <c r="CQ44" s="628"/>
      <c r="CR44" s="629">
        <v>268534</v>
      </c>
      <c r="CS44" s="630"/>
      <c r="CT44" s="630"/>
      <c r="CU44" s="630"/>
      <c r="CV44" s="630"/>
      <c r="CW44" s="630"/>
      <c r="CX44" s="630"/>
      <c r="CY44" s="631"/>
      <c r="CZ44" s="632">
        <v>13.1</v>
      </c>
      <c r="DA44" s="633"/>
      <c r="DB44" s="633"/>
      <c r="DC44" s="634"/>
      <c r="DD44" s="617">
        <v>28471</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356</v>
      </c>
      <c r="CG45" s="627"/>
      <c r="CH45" s="627"/>
      <c r="CI45" s="627"/>
      <c r="CJ45" s="627"/>
      <c r="CK45" s="627"/>
      <c r="CL45" s="627"/>
      <c r="CM45" s="627"/>
      <c r="CN45" s="627"/>
      <c r="CO45" s="627"/>
      <c r="CP45" s="627"/>
      <c r="CQ45" s="628"/>
      <c r="CR45" s="629">
        <v>65667</v>
      </c>
      <c r="CS45" s="618"/>
      <c r="CT45" s="618"/>
      <c r="CU45" s="618"/>
      <c r="CV45" s="618"/>
      <c r="CW45" s="618"/>
      <c r="CX45" s="618"/>
      <c r="CY45" s="619"/>
      <c r="CZ45" s="632">
        <v>3.2</v>
      </c>
      <c r="DA45" s="657"/>
      <c r="DB45" s="657"/>
      <c r="DC45" s="658"/>
      <c r="DD45" s="617">
        <v>578</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357</v>
      </c>
      <c r="CG46" s="627"/>
      <c r="CH46" s="627"/>
      <c r="CI46" s="627"/>
      <c r="CJ46" s="627"/>
      <c r="CK46" s="627"/>
      <c r="CL46" s="627"/>
      <c r="CM46" s="627"/>
      <c r="CN46" s="627"/>
      <c r="CO46" s="627"/>
      <c r="CP46" s="627"/>
      <c r="CQ46" s="628"/>
      <c r="CR46" s="629">
        <v>202867</v>
      </c>
      <c r="CS46" s="630"/>
      <c r="CT46" s="630"/>
      <c r="CU46" s="630"/>
      <c r="CV46" s="630"/>
      <c r="CW46" s="630"/>
      <c r="CX46" s="630"/>
      <c r="CY46" s="631"/>
      <c r="CZ46" s="632">
        <v>9.9</v>
      </c>
      <c r="DA46" s="633"/>
      <c r="DB46" s="633"/>
      <c r="DC46" s="634"/>
      <c r="DD46" s="617">
        <v>27893</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358</v>
      </c>
      <c r="CG47" s="627"/>
      <c r="CH47" s="627"/>
      <c r="CI47" s="627"/>
      <c r="CJ47" s="627"/>
      <c r="CK47" s="627"/>
      <c r="CL47" s="627"/>
      <c r="CM47" s="627"/>
      <c r="CN47" s="627"/>
      <c r="CO47" s="627"/>
      <c r="CP47" s="627"/>
      <c r="CQ47" s="628"/>
      <c r="CR47" s="629">
        <v>54642</v>
      </c>
      <c r="CS47" s="618"/>
      <c r="CT47" s="618"/>
      <c r="CU47" s="618"/>
      <c r="CV47" s="618"/>
      <c r="CW47" s="618"/>
      <c r="CX47" s="618"/>
      <c r="CY47" s="619"/>
      <c r="CZ47" s="632">
        <v>2.7</v>
      </c>
      <c r="DA47" s="657"/>
      <c r="DB47" s="657"/>
      <c r="DC47" s="658"/>
      <c r="DD47" s="617">
        <v>4019</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359</v>
      </c>
      <c r="CG48" s="627"/>
      <c r="CH48" s="627"/>
      <c r="CI48" s="627"/>
      <c r="CJ48" s="627"/>
      <c r="CK48" s="627"/>
      <c r="CL48" s="627"/>
      <c r="CM48" s="627"/>
      <c r="CN48" s="627"/>
      <c r="CO48" s="627"/>
      <c r="CP48" s="627"/>
      <c r="CQ48" s="628"/>
      <c r="CR48" s="629" t="s">
        <v>353</v>
      </c>
      <c r="CS48" s="630"/>
      <c r="CT48" s="630"/>
      <c r="CU48" s="630"/>
      <c r="CV48" s="630"/>
      <c r="CW48" s="630"/>
      <c r="CX48" s="630"/>
      <c r="CY48" s="631"/>
      <c r="CZ48" s="632" t="s">
        <v>353</v>
      </c>
      <c r="DA48" s="633"/>
      <c r="DB48" s="633"/>
      <c r="DC48" s="634"/>
      <c r="DD48" s="617" t="s">
        <v>353</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360</v>
      </c>
      <c r="CE49" s="636"/>
      <c r="CF49" s="636"/>
      <c r="CG49" s="636"/>
      <c r="CH49" s="636"/>
      <c r="CI49" s="636"/>
      <c r="CJ49" s="636"/>
      <c r="CK49" s="636"/>
      <c r="CL49" s="636"/>
      <c r="CM49" s="636"/>
      <c r="CN49" s="636"/>
      <c r="CO49" s="636"/>
      <c r="CP49" s="636"/>
      <c r="CQ49" s="637"/>
      <c r="CR49" s="638">
        <v>2049333</v>
      </c>
      <c r="CS49" s="639"/>
      <c r="CT49" s="639"/>
      <c r="CU49" s="639"/>
      <c r="CV49" s="639"/>
      <c r="CW49" s="639"/>
      <c r="CX49" s="639"/>
      <c r="CY49" s="640"/>
      <c r="CZ49" s="641">
        <v>100</v>
      </c>
      <c r="DA49" s="642"/>
      <c r="DB49" s="642"/>
      <c r="DC49" s="643"/>
      <c r="DD49" s="644">
        <v>1498908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hTPPhStcpNF8XkTSXdAVHlyqr17TZT1XWKBYPWpYAL4B7/ULNeaLDiYBT23SUSp4+2EOITy2zcVrf6bevOm8qg==" saltValue="xEgeJRbaIro0o2IKbIEH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5" sqref="AF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2286</v>
      </c>
      <c r="R7" s="1156"/>
      <c r="S7" s="1156"/>
      <c r="T7" s="1156"/>
      <c r="U7" s="1156"/>
      <c r="V7" s="1156">
        <v>2049</v>
      </c>
      <c r="W7" s="1156"/>
      <c r="X7" s="1156"/>
      <c r="Y7" s="1156"/>
      <c r="Z7" s="1156"/>
      <c r="AA7" s="1156">
        <v>237</v>
      </c>
      <c r="AB7" s="1156"/>
      <c r="AC7" s="1156"/>
      <c r="AD7" s="1156"/>
      <c r="AE7" s="1157"/>
      <c r="AF7" s="1158">
        <v>224</v>
      </c>
      <c r="AG7" s="1159"/>
      <c r="AH7" s="1159"/>
      <c r="AI7" s="1159"/>
      <c r="AJ7" s="1160"/>
      <c r="AK7" s="1142" t="s">
        <v>576</v>
      </c>
      <c r="AL7" s="1143"/>
      <c r="AM7" s="1143"/>
      <c r="AN7" s="1143"/>
      <c r="AO7" s="1143"/>
      <c r="AP7" s="1143">
        <v>3301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224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398</v>
      </c>
      <c r="C28" s="1102"/>
      <c r="D28" s="1102"/>
      <c r="E28" s="1102"/>
      <c r="F28" s="1102"/>
      <c r="G28" s="1102"/>
      <c r="H28" s="1102"/>
      <c r="I28" s="1102"/>
      <c r="J28" s="1102"/>
      <c r="K28" s="1102"/>
      <c r="L28" s="1102"/>
      <c r="M28" s="1102"/>
      <c r="N28" s="1102"/>
      <c r="O28" s="1102"/>
      <c r="P28" s="1103"/>
      <c r="Q28" s="1104">
        <v>239</v>
      </c>
      <c r="R28" s="1105"/>
      <c r="S28" s="1105"/>
      <c r="T28" s="1105"/>
      <c r="U28" s="1105"/>
      <c r="V28" s="1105">
        <v>234</v>
      </c>
      <c r="W28" s="1105"/>
      <c r="X28" s="1105"/>
      <c r="Y28" s="1105"/>
      <c r="Z28" s="1105"/>
      <c r="AA28" s="1105">
        <v>5</v>
      </c>
      <c r="AB28" s="1105"/>
      <c r="AC28" s="1105"/>
      <c r="AD28" s="1105"/>
      <c r="AE28" s="1106"/>
      <c r="AF28" s="1107">
        <v>5</v>
      </c>
      <c r="AG28" s="1105"/>
      <c r="AH28" s="1105"/>
      <c r="AI28" s="1105"/>
      <c r="AJ28" s="1108"/>
      <c r="AK28" s="1109">
        <v>13</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399</v>
      </c>
      <c r="C29" s="1083"/>
      <c r="D29" s="1083"/>
      <c r="E29" s="1083"/>
      <c r="F29" s="1083"/>
      <c r="G29" s="1083"/>
      <c r="H29" s="1083"/>
      <c r="I29" s="1083"/>
      <c r="J29" s="1083"/>
      <c r="K29" s="1083"/>
      <c r="L29" s="1083"/>
      <c r="M29" s="1083"/>
      <c r="N29" s="1083"/>
      <c r="O29" s="1083"/>
      <c r="P29" s="1084"/>
      <c r="Q29" s="1094">
        <v>104</v>
      </c>
      <c r="R29" s="1095"/>
      <c r="S29" s="1095"/>
      <c r="T29" s="1095"/>
      <c r="U29" s="1095"/>
      <c r="V29" s="1095">
        <v>102</v>
      </c>
      <c r="W29" s="1095"/>
      <c r="X29" s="1095"/>
      <c r="Y29" s="1095"/>
      <c r="Z29" s="1095"/>
      <c r="AA29" s="1095">
        <v>2</v>
      </c>
      <c r="AB29" s="1095"/>
      <c r="AC29" s="1095"/>
      <c r="AD29" s="1095"/>
      <c r="AE29" s="1096"/>
      <c r="AF29" s="1088">
        <v>2</v>
      </c>
      <c r="AG29" s="1089"/>
      <c r="AH29" s="1089"/>
      <c r="AI29" s="1089"/>
      <c r="AJ29" s="1090"/>
      <c r="AK29" s="1031">
        <v>22</v>
      </c>
      <c r="AL29" s="1022"/>
      <c r="AM29" s="1022"/>
      <c r="AN29" s="1022"/>
      <c r="AO29" s="1022"/>
      <c r="AP29" s="1022">
        <v>5</v>
      </c>
      <c r="AQ29" s="1022"/>
      <c r="AR29" s="1022"/>
      <c r="AS29" s="1022"/>
      <c r="AT29" s="1022"/>
      <c r="AU29" s="1022">
        <v>3</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400</v>
      </c>
      <c r="C30" s="1083"/>
      <c r="D30" s="1083"/>
      <c r="E30" s="1083"/>
      <c r="F30" s="1083"/>
      <c r="G30" s="1083"/>
      <c r="H30" s="1083"/>
      <c r="I30" s="1083"/>
      <c r="J30" s="1083"/>
      <c r="K30" s="1083"/>
      <c r="L30" s="1083"/>
      <c r="M30" s="1083"/>
      <c r="N30" s="1083"/>
      <c r="O30" s="1083"/>
      <c r="P30" s="1084"/>
      <c r="Q30" s="1094">
        <v>372</v>
      </c>
      <c r="R30" s="1095"/>
      <c r="S30" s="1095"/>
      <c r="T30" s="1095"/>
      <c r="U30" s="1095"/>
      <c r="V30" s="1095">
        <v>349</v>
      </c>
      <c r="W30" s="1095"/>
      <c r="X30" s="1095"/>
      <c r="Y30" s="1095"/>
      <c r="Z30" s="1095"/>
      <c r="AA30" s="1095">
        <v>23</v>
      </c>
      <c r="AB30" s="1095"/>
      <c r="AC30" s="1095"/>
      <c r="AD30" s="1095"/>
      <c r="AE30" s="1096"/>
      <c r="AF30" s="1088">
        <v>23</v>
      </c>
      <c r="AG30" s="1089"/>
      <c r="AH30" s="1089"/>
      <c r="AI30" s="1089"/>
      <c r="AJ30" s="1090"/>
      <c r="AK30" s="1031">
        <v>50</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401</v>
      </c>
      <c r="C31" s="1083"/>
      <c r="D31" s="1083"/>
      <c r="E31" s="1083"/>
      <c r="F31" s="1083"/>
      <c r="G31" s="1083"/>
      <c r="H31" s="1083"/>
      <c r="I31" s="1083"/>
      <c r="J31" s="1083"/>
      <c r="K31" s="1083"/>
      <c r="L31" s="1083"/>
      <c r="M31" s="1083"/>
      <c r="N31" s="1083"/>
      <c r="O31" s="1083"/>
      <c r="P31" s="1084"/>
      <c r="Q31" s="1094">
        <v>32</v>
      </c>
      <c r="R31" s="1095"/>
      <c r="S31" s="1095"/>
      <c r="T31" s="1095"/>
      <c r="U31" s="1095"/>
      <c r="V31" s="1095">
        <v>31</v>
      </c>
      <c r="W31" s="1095"/>
      <c r="X31" s="1095"/>
      <c r="Y31" s="1095"/>
      <c r="Z31" s="1095"/>
      <c r="AA31" s="1095">
        <v>1</v>
      </c>
      <c r="AB31" s="1095"/>
      <c r="AC31" s="1095"/>
      <c r="AD31" s="1095"/>
      <c r="AE31" s="1096"/>
      <c r="AF31" s="1088">
        <v>1</v>
      </c>
      <c r="AG31" s="1089"/>
      <c r="AH31" s="1089"/>
      <c r="AI31" s="1089"/>
      <c r="AJ31" s="1090"/>
      <c r="AK31" s="1031">
        <v>15</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402</v>
      </c>
      <c r="C32" s="1083"/>
      <c r="D32" s="1083"/>
      <c r="E32" s="1083"/>
      <c r="F32" s="1083"/>
      <c r="G32" s="1083"/>
      <c r="H32" s="1083"/>
      <c r="I32" s="1083"/>
      <c r="J32" s="1083"/>
      <c r="K32" s="1083"/>
      <c r="L32" s="1083"/>
      <c r="M32" s="1083"/>
      <c r="N32" s="1083"/>
      <c r="O32" s="1083"/>
      <c r="P32" s="1084"/>
      <c r="Q32" s="1094">
        <v>89</v>
      </c>
      <c r="R32" s="1095"/>
      <c r="S32" s="1095"/>
      <c r="T32" s="1095"/>
      <c r="U32" s="1095"/>
      <c r="V32" s="1095">
        <v>88</v>
      </c>
      <c r="W32" s="1095"/>
      <c r="X32" s="1095"/>
      <c r="Y32" s="1095"/>
      <c r="Z32" s="1095"/>
      <c r="AA32" s="1095">
        <v>1</v>
      </c>
      <c r="AB32" s="1095"/>
      <c r="AC32" s="1095"/>
      <c r="AD32" s="1095"/>
      <c r="AE32" s="1096"/>
      <c r="AF32" s="1088">
        <v>1</v>
      </c>
      <c r="AG32" s="1089"/>
      <c r="AH32" s="1089"/>
      <c r="AI32" s="1089"/>
      <c r="AJ32" s="1090"/>
      <c r="AK32" s="1031">
        <v>56</v>
      </c>
      <c r="AL32" s="1022"/>
      <c r="AM32" s="1022"/>
      <c r="AN32" s="1022"/>
      <c r="AO32" s="1022"/>
      <c r="AP32" s="1022">
        <v>416</v>
      </c>
      <c r="AQ32" s="1022"/>
      <c r="AR32" s="1022"/>
      <c r="AS32" s="1022"/>
      <c r="AT32" s="1022"/>
      <c r="AU32" s="1022">
        <v>209</v>
      </c>
      <c r="AV32" s="1022"/>
      <c r="AW32" s="1022"/>
      <c r="AX32" s="1022"/>
      <c r="AY32" s="1022"/>
      <c r="AZ32" s="1093"/>
      <c r="BA32" s="1093"/>
      <c r="BB32" s="1093"/>
      <c r="BC32" s="1093"/>
      <c r="BD32" s="1093"/>
      <c r="BE32" s="1077" t="s">
        <v>403</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404</v>
      </c>
      <c r="C33" s="1083"/>
      <c r="D33" s="1083"/>
      <c r="E33" s="1083"/>
      <c r="F33" s="1083"/>
      <c r="G33" s="1083"/>
      <c r="H33" s="1083"/>
      <c r="I33" s="1083"/>
      <c r="J33" s="1083"/>
      <c r="K33" s="1083"/>
      <c r="L33" s="1083"/>
      <c r="M33" s="1083"/>
      <c r="N33" s="1083"/>
      <c r="O33" s="1083"/>
      <c r="P33" s="1084"/>
      <c r="Q33" s="1094">
        <v>85</v>
      </c>
      <c r="R33" s="1095"/>
      <c r="S33" s="1095"/>
      <c r="T33" s="1095"/>
      <c r="U33" s="1095"/>
      <c r="V33" s="1095">
        <v>76</v>
      </c>
      <c r="W33" s="1095"/>
      <c r="X33" s="1095"/>
      <c r="Y33" s="1095"/>
      <c r="Z33" s="1095"/>
      <c r="AA33" s="1095">
        <v>9</v>
      </c>
      <c r="AB33" s="1095"/>
      <c r="AC33" s="1095"/>
      <c r="AD33" s="1095"/>
      <c r="AE33" s="1096"/>
      <c r="AF33" s="1088">
        <v>9</v>
      </c>
      <c r="AG33" s="1089"/>
      <c r="AH33" s="1089"/>
      <c r="AI33" s="1089"/>
      <c r="AJ33" s="1090"/>
      <c r="AK33" s="1031">
        <v>55</v>
      </c>
      <c r="AL33" s="1022"/>
      <c r="AM33" s="1022"/>
      <c r="AN33" s="1022"/>
      <c r="AO33" s="1022"/>
      <c r="AP33" s="1022">
        <v>425</v>
      </c>
      <c r="AQ33" s="1022"/>
      <c r="AR33" s="1022"/>
      <c r="AS33" s="1022"/>
      <c r="AT33" s="1022"/>
      <c r="AU33" s="1022">
        <v>226</v>
      </c>
      <c r="AV33" s="1022"/>
      <c r="AW33" s="1022"/>
      <c r="AX33" s="1022"/>
      <c r="AY33" s="1022"/>
      <c r="AZ33" s="1093"/>
      <c r="BA33" s="1093"/>
      <c r="BB33" s="1093"/>
      <c r="BC33" s="1093"/>
      <c r="BD33" s="1093"/>
      <c r="BE33" s="1077" t="s">
        <v>405</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41</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577</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v>46</v>
      </c>
      <c r="AB68" s="1033"/>
      <c r="AC68" s="1033"/>
      <c r="AD68" s="1033"/>
      <c r="AE68" s="1033"/>
      <c r="AF68" s="1033">
        <v>16</v>
      </c>
      <c r="AG68" s="1033"/>
      <c r="AH68" s="1033"/>
      <c r="AI68" s="1033"/>
      <c r="AJ68" s="1033"/>
      <c r="AK68" s="1033">
        <v>30</v>
      </c>
      <c r="AL68" s="1033"/>
      <c r="AM68" s="1033"/>
      <c r="AN68" s="1033"/>
      <c r="AO68" s="1033"/>
      <c r="AP68" s="1033" t="s">
        <v>576</v>
      </c>
      <c r="AQ68" s="1033"/>
      <c r="AR68" s="1033"/>
      <c r="AS68" s="1033"/>
      <c r="AT68" s="1033"/>
      <c r="AU68" s="1033" t="s">
        <v>576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578</v>
      </c>
      <c r="C69" s="1026"/>
      <c r="D69" s="1026"/>
      <c r="E69" s="1026"/>
      <c r="F69" s="1026"/>
      <c r="G69" s="1026"/>
      <c r="H69" s="1026"/>
      <c r="I69" s="1026"/>
      <c r="J69" s="1026"/>
      <c r="K69" s="1026"/>
      <c r="L69" s="1026"/>
      <c r="M69" s="1026"/>
      <c r="N69" s="1026"/>
      <c r="O69" s="1026"/>
      <c r="P69" s="1027"/>
      <c r="Q69" s="1028">
        <v>567</v>
      </c>
      <c r="R69" s="1022"/>
      <c r="S69" s="1022"/>
      <c r="T69" s="1022"/>
      <c r="U69" s="1022"/>
      <c r="V69" s="1022">
        <v>551</v>
      </c>
      <c r="W69" s="1022"/>
      <c r="X69" s="1022"/>
      <c r="Y69" s="1022"/>
      <c r="Z69" s="1022"/>
      <c r="AA69" s="1022">
        <v>16</v>
      </c>
      <c r="AB69" s="1022"/>
      <c r="AC69" s="1022"/>
      <c r="AD69" s="1022"/>
      <c r="AE69" s="1022"/>
      <c r="AF69" s="1022">
        <v>16</v>
      </c>
      <c r="AG69" s="1022"/>
      <c r="AH69" s="1022"/>
      <c r="AI69" s="1022"/>
      <c r="AJ69" s="1022"/>
      <c r="AK69" s="1022" t="s">
        <v>515</v>
      </c>
      <c r="AL69" s="1022"/>
      <c r="AM69" s="1022"/>
      <c r="AN69" s="1022"/>
      <c r="AO69" s="1022"/>
      <c r="AP69" s="1022">
        <v>44</v>
      </c>
      <c r="AQ69" s="1022"/>
      <c r="AR69" s="1022"/>
      <c r="AS69" s="1022"/>
      <c r="AT69" s="1022"/>
      <c r="AU69" s="1022">
        <v>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579</v>
      </c>
      <c r="C70" s="1026"/>
      <c r="D70" s="1026"/>
      <c r="E70" s="1026"/>
      <c r="F70" s="1026"/>
      <c r="G70" s="1026"/>
      <c r="H70" s="1026"/>
      <c r="I70" s="1026"/>
      <c r="J70" s="1026"/>
      <c r="K70" s="1026"/>
      <c r="L70" s="1026"/>
      <c r="M70" s="1026"/>
      <c r="N70" s="1026"/>
      <c r="O70" s="1026"/>
      <c r="P70" s="1027"/>
      <c r="Q70" s="1028">
        <v>123</v>
      </c>
      <c r="R70" s="1022"/>
      <c r="S70" s="1022"/>
      <c r="T70" s="1022"/>
      <c r="U70" s="1022"/>
      <c r="V70" s="1022">
        <v>116</v>
      </c>
      <c r="W70" s="1022"/>
      <c r="X70" s="1022"/>
      <c r="Y70" s="1022"/>
      <c r="Z70" s="1022"/>
      <c r="AA70" s="1022">
        <v>7</v>
      </c>
      <c r="AB70" s="1022"/>
      <c r="AC70" s="1022"/>
      <c r="AD70" s="1022"/>
      <c r="AE70" s="1022"/>
      <c r="AF70" s="1022">
        <v>7</v>
      </c>
      <c r="AG70" s="1022"/>
      <c r="AH70" s="1022"/>
      <c r="AI70" s="1022"/>
      <c r="AJ70" s="1022"/>
      <c r="AK70" s="1022">
        <v>23</v>
      </c>
      <c r="AL70" s="1022"/>
      <c r="AM70" s="1022"/>
      <c r="AN70" s="1022"/>
      <c r="AO70" s="1022"/>
      <c r="AP70" s="1022" t="s">
        <v>515</v>
      </c>
      <c r="AQ70" s="1022"/>
      <c r="AR70" s="1022"/>
      <c r="AS70" s="1022"/>
      <c r="AT70" s="1022"/>
      <c r="AU70" s="1022" t="s">
        <v>515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580</v>
      </c>
      <c r="C71" s="1026"/>
      <c r="D71" s="1026"/>
      <c r="E71" s="1026"/>
      <c r="F71" s="1026"/>
      <c r="G71" s="1026"/>
      <c r="H71" s="1026"/>
      <c r="I71" s="1026"/>
      <c r="J71" s="1026"/>
      <c r="K71" s="1026"/>
      <c r="L71" s="1026"/>
      <c r="M71" s="1026"/>
      <c r="N71" s="1026"/>
      <c r="O71" s="1026"/>
      <c r="P71" s="1027"/>
      <c r="Q71" s="1028">
        <v>145</v>
      </c>
      <c r="R71" s="1022"/>
      <c r="S71" s="1022"/>
      <c r="T71" s="1022"/>
      <c r="U71" s="1022"/>
      <c r="V71" s="1022">
        <v>102</v>
      </c>
      <c r="W71" s="1022"/>
      <c r="X71" s="1022"/>
      <c r="Y71" s="1022"/>
      <c r="Z71" s="1022"/>
      <c r="AA71" s="1022">
        <v>43</v>
      </c>
      <c r="AB71" s="1022"/>
      <c r="AC71" s="1022"/>
      <c r="AD71" s="1022"/>
      <c r="AE71" s="1022"/>
      <c r="AF71" s="1022">
        <v>43</v>
      </c>
      <c r="AG71" s="1022"/>
      <c r="AH71" s="1022"/>
      <c r="AI71" s="1022"/>
      <c r="AJ71" s="1022"/>
      <c r="AK71" s="1022" t="s">
        <v>515</v>
      </c>
      <c r="AL71" s="1022"/>
      <c r="AM71" s="1022"/>
      <c r="AN71" s="1022"/>
      <c r="AO71" s="1022"/>
      <c r="AP71" s="1022" t="s">
        <v>515</v>
      </c>
      <c r="AQ71" s="1022"/>
      <c r="AR71" s="1022"/>
      <c r="AS71" s="1022"/>
      <c r="AT71" s="1022"/>
      <c r="AU71" s="1022" t="s">
        <v>515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581</v>
      </c>
      <c r="C72" s="1026"/>
      <c r="D72" s="1026"/>
      <c r="E72" s="1026"/>
      <c r="F72" s="1026"/>
      <c r="G72" s="1026"/>
      <c r="H72" s="1026"/>
      <c r="I72" s="1026"/>
      <c r="J72" s="1026"/>
      <c r="K72" s="1026"/>
      <c r="L72" s="1026"/>
      <c r="M72" s="1026"/>
      <c r="N72" s="1026"/>
      <c r="O72" s="1026"/>
      <c r="P72" s="1027"/>
      <c r="Q72" s="1028">
        <v>13981</v>
      </c>
      <c r="R72" s="1022"/>
      <c r="S72" s="1022"/>
      <c r="T72" s="1022"/>
      <c r="U72" s="1022"/>
      <c r="V72" s="1022">
        <v>13645</v>
      </c>
      <c r="W72" s="1022"/>
      <c r="X72" s="1022"/>
      <c r="Y72" s="1022"/>
      <c r="Z72" s="1022"/>
      <c r="AA72" s="1022">
        <v>336</v>
      </c>
      <c r="AB72" s="1022"/>
      <c r="AC72" s="1022"/>
      <c r="AD72" s="1022"/>
      <c r="AE72" s="1022"/>
      <c r="AF72" s="1022">
        <v>320</v>
      </c>
      <c r="AG72" s="1022"/>
      <c r="AH72" s="1022"/>
      <c r="AI72" s="1022"/>
      <c r="AJ72" s="1022"/>
      <c r="AK72" s="1022">
        <v>99</v>
      </c>
      <c r="AL72" s="1022"/>
      <c r="AM72" s="1022"/>
      <c r="AN72" s="1022"/>
      <c r="AO72" s="1022"/>
      <c r="AP72" s="1022">
        <v>3334</v>
      </c>
      <c r="AQ72" s="1022"/>
      <c r="AR72" s="1022"/>
      <c r="AS72" s="1022"/>
      <c r="AT72" s="1022"/>
      <c r="AU72" s="1022">
        <v>39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582</v>
      </c>
      <c r="C73" s="1026"/>
      <c r="D73" s="1026"/>
      <c r="E73" s="1026"/>
      <c r="F73" s="1026"/>
      <c r="G73" s="1026"/>
      <c r="H73" s="1026"/>
      <c r="I73" s="1026"/>
      <c r="J73" s="1026"/>
      <c r="K73" s="1026"/>
      <c r="L73" s="1026"/>
      <c r="M73" s="1026"/>
      <c r="N73" s="1026"/>
      <c r="O73" s="1026"/>
      <c r="P73" s="1027"/>
      <c r="Q73" s="1028">
        <v>241</v>
      </c>
      <c r="R73" s="1022"/>
      <c r="S73" s="1022"/>
      <c r="T73" s="1022"/>
      <c r="U73" s="1022"/>
      <c r="V73" s="1022">
        <v>216</v>
      </c>
      <c r="W73" s="1022"/>
      <c r="X73" s="1022"/>
      <c r="Y73" s="1022"/>
      <c r="Z73" s="1022"/>
      <c r="AA73" s="1022">
        <v>25</v>
      </c>
      <c r="AB73" s="1022"/>
      <c r="AC73" s="1022"/>
      <c r="AD73" s="1022"/>
      <c r="AE73" s="1022"/>
      <c r="AF73" s="1022">
        <v>21</v>
      </c>
      <c r="AG73" s="1022"/>
      <c r="AH73" s="1022"/>
      <c r="AI73" s="1022"/>
      <c r="AJ73" s="1022"/>
      <c r="AK73" s="1022" t="s">
        <v>576</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583</v>
      </c>
      <c r="C74" s="1026"/>
      <c r="D74" s="1026"/>
      <c r="E74" s="1026"/>
      <c r="F74" s="1026"/>
      <c r="G74" s="1026"/>
      <c r="H74" s="1026"/>
      <c r="I74" s="1026"/>
      <c r="J74" s="1026"/>
      <c r="K74" s="1026"/>
      <c r="L74" s="1026"/>
      <c r="M74" s="1026"/>
      <c r="N74" s="1026"/>
      <c r="O74" s="1026"/>
      <c r="P74" s="1027"/>
      <c r="Q74" s="1028">
        <v>9717</v>
      </c>
      <c r="R74" s="1022"/>
      <c r="S74" s="1022"/>
      <c r="T74" s="1022"/>
      <c r="U74" s="1022"/>
      <c r="V74" s="1022">
        <v>9798</v>
      </c>
      <c r="W74" s="1022"/>
      <c r="X74" s="1022"/>
      <c r="Y74" s="1022"/>
      <c r="Z74" s="1022"/>
      <c r="AA74" s="1022">
        <v>-81</v>
      </c>
      <c r="AB74" s="1022"/>
      <c r="AC74" s="1022"/>
      <c r="AD74" s="1022"/>
      <c r="AE74" s="1022"/>
      <c r="AF74" s="1022">
        <v>1977</v>
      </c>
      <c r="AG74" s="1022"/>
      <c r="AH74" s="1022"/>
      <c r="AI74" s="1022"/>
      <c r="AJ74" s="1022"/>
      <c r="AK74" s="1022">
        <v>788</v>
      </c>
      <c r="AL74" s="1022"/>
      <c r="AM74" s="1022"/>
      <c r="AN74" s="1022"/>
      <c r="AO74" s="1022"/>
      <c r="AP74" s="1022">
        <v>6061</v>
      </c>
      <c r="AQ74" s="1022"/>
      <c r="AR74" s="1022"/>
      <c r="AS74" s="1022"/>
      <c r="AT74" s="1022"/>
      <c r="AU74" s="1022">
        <v>228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2400</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304</v>
      </c>
      <c r="AG109" s="945"/>
      <c r="AH109" s="945"/>
      <c r="AI109" s="945"/>
      <c r="AJ109" s="946"/>
      <c r="AK109" s="947" t="s">
        <v>303</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304</v>
      </c>
      <c r="BW109" s="945"/>
      <c r="BX109" s="945"/>
      <c r="BY109" s="945"/>
      <c r="BZ109" s="946"/>
      <c r="CA109" s="947" t="s">
        <v>303</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304</v>
      </c>
      <c r="DM109" s="945"/>
      <c r="DN109" s="945"/>
      <c r="DO109" s="945"/>
      <c r="DP109" s="946"/>
      <c r="DQ109" s="947" t="s">
        <v>303</v>
      </c>
      <c r="DR109" s="945"/>
      <c r="DS109" s="945"/>
      <c r="DT109" s="945"/>
      <c r="DU109" s="946"/>
      <c r="DV109" s="947" t="s">
        <v>428</v>
      </c>
      <c r="DW109" s="945"/>
      <c r="DX109" s="945"/>
      <c r="DY109" s="945"/>
      <c r="DZ109" s="976"/>
    </row>
    <row r="110" spans="1:131" s="24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274977</v>
      </c>
      <c r="AB110" s="938"/>
      <c r="AC110" s="938"/>
      <c r="AD110" s="938"/>
      <c r="AE110" s="939"/>
      <c r="AF110" s="940">
        <v>281696</v>
      </c>
      <c r="AG110" s="938"/>
      <c r="AH110" s="938"/>
      <c r="AI110" s="938"/>
      <c r="AJ110" s="939"/>
      <c r="AK110" s="940">
        <v>256362</v>
      </c>
      <c r="AL110" s="938"/>
      <c r="AM110" s="938"/>
      <c r="AN110" s="938"/>
      <c r="AO110" s="939"/>
      <c r="AP110" s="941">
        <v>23.6</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3257317</v>
      </c>
      <c r="BR110" s="885"/>
      <c r="BS110" s="885"/>
      <c r="BT110" s="885"/>
      <c r="BU110" s="885"/>
      <c r="BV110" s="885">
        <v>3241483</v>
      </c>
      <c r="BW110" s="885"/>
      <c r="BX110" s="885"/>
      <c r="BY110" s="885"/>
      <c r="BZ110" s="885"/>
      <c r="CA110" s="885">
        <v>3301406</v>
      </c>
      <c r="CB110" s="885"/>
      <c r="CC110" s="885"/>
      <c r="CD110" s="885"/>
      <c r="CE110" s="885"/>
      <c r="CF110" s="909">
        <v>304</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435</v>
      </c>
      <c r="DM110" s="885"/>
      <c r="DN110" s="885"/>
      <c r="DO110" s="885"/>
      <c r="DP110" s="885"/>
      <c r="DQ110" s="885" t="s">
        <v>434</v>
      </c>
      <c r="DR110" s="885"/>
      <c r="DS110" s="885"/>
      <c r="DT110" s="885"/>
      <c r="DU110" s="885"/>
      <c r="DV110" s="886" t="s">
        <v>436</v>
      </c>
      <c r="DW110" s="886"/>
      <c r="DX110" s="886"/>
      <c r="DY110" s="886"/>
      <c r="DZ110" s="887"/>
    </row>
    <row r="111" spans="1:131" s="246" customFormat="1" ht="26.25" customHeight="1">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435</v>
      </c>
      <c r="AG111" s="966"/>
      <c r="AH111" s="966"/>
      <c r="AI111" s="966"/>
      <c r="AJ111" s="967"/>
      <c r="AK111" s="968" t="s">
        <v>436</v>
      </c>
      <c r="AL111" s="966"/>
      <c r="AM111" s="966"/>
      <c r="AN111" s="966"/>
      <c r="AO111" s="967"/>
      <c r="AP111" s="969" t="s">
        <v>434</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435</v>
      </c>
      <c r="BR111" s="857"/>
      <c r="BS111" s="857"/>
      <c r="BT111" s="857"/>
      <c r="BU111" s="857"/>
      <c r="BV111" s="857" t="s">
        <v>435</v>
      </c>
      <c r="BW111" s="857"/>
      <c r="BX111" s="857"/>
      <c r="BY111" s="857"/>
      <c r="BZ111" s="857"/>
      <c r="CA111" s="857" t="s">
        <v>434</v>
      </c>
      <c r="CB111" s="857"/>
      <c r="CC111" s="857"/>
      <c r="CD111" s="857"/>
      <c r="CE111" s="857"/>
      <c r="CF111" s="918" t="s">
        <v>439</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439</v>
      </c>
      <c r="DM111" s="857"/>
      <c r="DN111" s="857"/>
      <c r="DO111" s="857"/>
      <c r="DP111" s="857"/>
      <c r="DQ111" s="857" t="s">
        <v>434</v>
      </c>
      <c r="DR111" s="857"/>
      <c r="DS111" s="857"/>
      <c r="DT111" s="857"/>
      <c r="DU111" s="857"/>
      <c r="DV111" s="834" t="s">
        <v>435</v>
      </c>
      <c r="DW111" s="834"/>
      <c r="DX111" s="834"/>
      <c r="DY111" s="834"/>
      <c r="DZ111" s="835"/>
    </row>
    <row r="112" spans="1:131" s="246" customFormat="1" ht="26.25" customHeight="1">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435</v>
      </c>
      <c r="AG112" s="820"/>
      <c r="AH112" s="820"/>
      <c r="AI112" s="820"/>
      <c r="AJ112" s="821"/>
      <c r="AK112" s="822" t="s">
        <v>435</v>
      </c>
      <c r="AL112" s="820"/>
      <c r="AM112" s="820"/>
      <c r="AN112" s="820"/>
      <c r="AO112" s="821"/>
      <c r="AP112" s="867" t="s">
        <v>435</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866860</v>
      </c>
      <c r="BR112" s="857"/>
      <c r="BS112" s="857"/>
      <c r="BT112" s="857"/>
      <c r="BU112" s="857"/>
      <c r="BV112" s="857">
        <v>702340</v>
      </c>
      <c r="BW112" s="857"/>
      <c r="BX112" s="857"/>
      <c r="BY112" s="857"/>
      <c r="BZ112" s="857"/>
      <c r="CA112" s="857">
        <v>632938</v>
      </c>
      <c r="CB112" s="857"/>
      <c r="CC112" s="857"/>
      <c r="CD112" s="857"/>
      <c r="CE112" s="857"/>
      <c r="CF112" s="918">
        <v>58.3</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129</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95375</v>
      </c>
      <c r="AB113" s="966"/>
      <c r="AC113" s="966"/>
      <c r="AD113" s="966"/>
      <c r="AE113" s="967"/>
      <c r="AF113" s="968">
        <v>77073</v>
      </c>
      <c r="AG113" s="966"/>
      <c r="AH113" s="966"/>
      <c r="AI113" s="966"/>
      <c r="AJ113" s="967"/>
      <c r="AK113" s="968">
        <v>79103</v>
      </c>
      <c r="AL113" s="966"/>
      <c r="AM113" s="966"/>
      <c r="AN113" s="966"/>
      <c r="AO113" s="967"/>
      <c r="AP113" s="969">
        <v>7.3</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281227</v>
      </c>
      <c r="BR113" s="857"/>
      <c r="BS113" s="857"/>
      <c r="BT113" s="857"/>
      <c r="BU113" s="857"/>
      <c r="BV113" s="857">
        <v>272548</v>
      </c>
      <c r="BW113" s="857"/>
      <c r="BX113" s="857"/>
      <c r="BY113" s="857"/>
      <c r="BZ113" s="857"/>
      <c r="CA113" s="857">
        <v>270033</v>
      </c>
      <c r="CB113" s="857"/>
      <c r="CC113" s="857"/>
      <c r="CD113" s="857"/>
      <c r="CE113" s="857"/>
      <c r="CF113" s="918">
        <v>24.9</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129</v>
      </c>
      <c r="DM113" s="820"/>
      <c r="DN113" s="820"/>
      <c r="DO113" s="820"/>
      <c r="DP113" s="821"/>
      <c r="DQ113" s="822" t="s">
        <v>434</v>
      </c>
      <c r="DR113" s="820"/>
      <c r="DS113" s="820"/>
      <c r="DT113" s="820"/>
      <c r="DU113" s="821"/>
      <c r="DV113" s="867" t="s">
        <v>434</v>
      </c>
      <c r="DW113" s="868"/>
      <c r="DX113" s="868"/>
      <c r="DY113" s="868"/>
      <c r="DZ113" s="869"/>
    </row>
    <row r="114" spans="1:130" s="246" customFormat="1" ht="26.25" customHeight="1">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13459</v>
      </c>
      <c r="AB114" s="820"/>
      <c r="AC114" s="820"/>
      <c r="AD114" s="820"/>
      <c r="AE114" s="821"/>
      <c r="AF114" s="822">
        <v>27851</v>
      </c>
      <c r="AG114" s="820"/>
      <c r="AH114" s="820"/>
      <c r="AI114" s="820"/>
      <c r="AJ114" s="821"/>
      <c r="AK114" s="822">
        <v>33177</v>
      </c>
      <c r="AL114" s="820"/>
      <c r="AM114" s="820"/>
      <c r="AN114" s="820"/>
      <c r="AO114" s="821"/>
      <c r="AP114" s="867">
        <v>3.1</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438998</v>
      </c>
      <c r="BR114" s="857"/>
      <c r="BS114" s="857"/>
      <c r="BT114" s="857"/>
      <c r="BU114" s="857"/>
      <c r="BV114" s="857">
        <v>442325</v>
      </c>
      <c r="BW114" s="857"/>
      <c r="BX114" s="857"/>
      <c r="BY114" s="857"/>
      <c r="BZ114" s="857"/>
      <c r="CA114" s="857">
        <v>398391</v>
      </c>
      <c r="CB114" s="857"/>
      <c r="CC114" s="857"/>
      <c r="CD114" s="857"/>
      <c r="CE114" s="857"/>
      <c r="CF114" s="918">
        <v>36.700000000000003</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436</v>
      </c>
      <c r="DH114" s="820"/>
      <c r="DI114" s="820"/>
      <c r="DJ114" s="820"/>
      <c r="DK114" s="821"/>
      <c r="DL114" s="822" t="s">
        <v>435</v>
      </c>
      <c r="DM114" s="820"/>
      <c r="DN114" s="820"/>
      <c r="DO114" s="820"/>
      <c r="DP114" s="821"/>
      <c r="DQ114" s="822" t="s">
        <v>436</v>
      </c>
      <c r="DR114" s="820"/>
      <c r="DS114" s="820"/>
      <c r="DT114" s="820"/>
      <c r="DU114" s="821"/>
      <c r="DV114" s="867" t="s">
        <v>129</v>
      </c>
      <c r="DW114" s="868"/>
      <c r="DX114" s="868"/>
      <c r="DY114" s="868"/>
      <c r="DZ114" s="869"/>
    </row>
    <row r="115" spans="1:130" s="246" customFormat="1" ht="26.25" customHeight="1">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129</v>
      </c>
      <c r="AB115" s="966"/>
      <c r="AC115" s="966"/>
      <c r="AD115" s="966"/>
      <c r="AE115" s="967"/>
      <c r="AF115" s="968" t="s">
        <v>129</v>
      </c>
      <c r="AG115" s="966"/>
      <c r="AH115" s="966"/>
      <c r="AI115" s="966"/>
      <c r="AJ115" s="967"/>
      <c r="AK115" s="968" t="s">
        <v>436</v>
      </c>
      <c r="AL115" s="966"/>
      <c r="AM115" s="966"/>
      <c r="AN115" s="966"/>
      <c r="AO115" s="967"/>
      <c r="AP115" s="969" t="s">
        <v>452</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436</v>
      </c>
      <c r="BR115" s="857"/>
      <c r="BS115" s="857"/>
      <c r="BT115" s="857"/>
      <c r="BU115" s="857"/>
      <c r="BV115" s="857" t="s">
        <v>129</v>
      </c>
      <c r="BW115" s="857"/>
      <c r="BX115" s="857"/>
      <c r="BY115" s="857"/>
      <c r="BZ115" s="857"/>
      <c r="CA115" s="857" t="s">
        <v>454</v>
      </c>
      <c r="CB115" s="857"/>
      <c r="CC115" s="857"/>
      <c r="CD115" s="857"/>
      <c r="CE115" s="857"/>
      <c r="CF115" s="918" t="s">
        <v>455</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129</v>
      </c>
      <c r="DM115" s="820"/>
      <c r="DN115" s="820"/>
      <c r="DO115" s="820"/>
      <c r="DP115" s="821"/>
      <c r="DQ115" s="822" t="s">
        <v>434</v>
      </c>
      <c r="DR115" s="820"/>
      <c r="DS115" s="820"/>
      <c r="DT115" s="820"/>
      <c r="DU115" s="821"/>
      <c r="DV115" s="867" t="s">
        <v>434</v>
      </c>
      <c r="DW115" s="868"/>
      <c r="DX115" s="868"/>
      <c r="DY115" s="868"/>
      <c r="DZ115" s="869"/>
    </row>
    <row r="116" spans="1:130" s="246" customFormat="1" ht="26.25" customHeight="1">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152</v>
      </c>
      <c r="AB116" s="820"/>
      <c r="AC116" s="820"/>
      <c r="AD116" s="820"/>
      <c r="AE116" s="821"/>
      <c r="AF116" s="822">
        <v>143</v>
      </c>
      <c r="AG116" s="820"/>
      <c r="AH116" s="820"/>
      <c r="AI116" s="820"/>
      <c r="AJ116" s="821"/>
      <c r="AK116" s="822">
        <v>143</v>
      </c>
      <c r="AL116" s="820"/>
      <c r="AM116" s="820"/>
      <c r="AN116" s="820"/>
      <c r="AO116" s="821"/>
      <c r="AP116" s="867">
        <v>0</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129</v>
      </c>
      <c r="BW116" s="857"/>
      <c r="BX116" s="857"/>
      <c r="BY116" s="857"/>
      <c r="BZ116" s="857"/>
      <c r="CA116" s="857" t="s">
        <v>435</v>
      </c>
      <c r="CB116" s="857"/>
      <c r="CC116" s="857"/>
      <c r="CD116" s="857"/>
      <c r="CE116" s="857"/>
      <c r="CF116" s="918" t="s">
        <v>129</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434</v>
      </c>
      <c r="DR116" s="820"/>
      <c r="DS116" s="820"/>
      <c r="DT116" s="820"/>
      <c r="DU116" s="821"/>
      <c r="DV116" s="867" t="s">
        <v>452</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383963</v>
      </c>
      <c r="AB117" s="952"/>
      <c r="AC117" s="952"/>
      <c r="AD117" s="952"/>
      <c r="AE117" s="953"/>
      <c r="AF117" s="954">
        <v>386763</v>
      </c>
      <c r="AG117" s="952"/>
      <c r="AH117" s="952"/>
      <c r="AI117" s="952"/>
      <c r="AJ117" s="953"/>
      <c r="AK117" s="954">
        <v>368785</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454</v>
      </c>
      <c r="BW117" s="857"/>
      <c r="BX117" s="857"/>
      <c r="BY117" s="857"/>
      <c r="BZ117" s="857"/>
      <c r="CA117" s="857" t="s">
        <v>435</v>
      </c>
      <c r="CB117" s="857"/>
      <c r="CC117" s="857"/>
      <c r="CD117" s="857"/>
      <c r="CE117" s="857"/>
      <c r="CF117" s="918" t="s">
        <v>462</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434</v>
      </c>
      <c r="DH117" s="820"/>
      <c r="DI117" s="820"/>
      <c r="DJ117" s="820"/>
      <c r="DK117" s="821"/>
      <c r="DL117" s="822" t="s">
        <v>436</v>
      </c>
      <c r="DM117" s="820"/>
      <c r="DN117" s="820"/>
      <c r="DO117" s="820"/>
      <c r="DP117" s="821"/>
      <c r="DQ117" s="822" t="s">
        <v>434</v>
      </c>
      <c r="DR117" s="820"/>
      <c r="DS117" s="820"/>
      <c r="DT117" s="820"/>
      <c r="DU117" s="821"/>
      <c r="DV117" s="867" t="s">
        <v>434</v>
      </c>
      <c r="DW117" s="868"/>
      <c r="DX117" s="868"/>
      <c r="DY117" s="868"/>
      <c r="DZ117" s="869"/>
    </row>
    <row r="118" spans="1:130" s="246" customFormat="1" ht="26.25" customHeight="1">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304</v>
      </c>
      <c r="AG118" s="945"/>
      <c r="AH118" s="945"/>
      <c r="AI118" s="945"/>
      <c r="AJ118" s="946"/>
      <c r="AK118" s="947" t="s">
        <v>303</v>
      </c>
      <c r="AL118" s="945"/>
      <c r="AM118" s="945"/>
      <c r="AN118" s="945"/>
      <c r="AO118" s="946"/>
      <c r="AP118" s="948" t="s">
        <v>428</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436</v>
      </c>
      <c r="BR118" s="888"/>
      <c r="BS118" s="888"/>
      <c r="BT118" s="888"/>
      <c r="BU118" s="888"/>
      <c r="BV118" s="888" t="s">
        <v>436</v>
      </c>
      <c r="BW118" s="888"/>
      <c r="BX118" s="888"/>
      <c r="BY118" s="888"/>
      <c r="BZ118" s="888"/>
      <c r="CA118" s="888" t="s">
        <v>436</v>
      </c>
      <c r="CB118" s="888"/>
      <c r="CC118" s="888"/>
      <c r="CD118" s="888"/>
      <c r="CE118" s="888"/>
      <c r="CF118" s="918" t="s">
        <v>434</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434</v>
      </c>
      <c r="DH118" s="820"/>
      <c r="DI118" s="820"/>
      <c r="DJ118" s="820"/>
      <c r="DK118" s="821"/>
      <c r="DL118" s="822" t="s">
        <v>439</v>
      </c>
      <c r="DM118" s="820"/>
      <c r="DN118" s="820"/>
      <c r="DO118" s="820"/>
      <c r="DP118" s="821"/>
      <c r="DQ118" s="822" t="s">
        <v>466</v>
      </c>
      <c r="DR118" s="820"/>
      <c r="DS118" s="820"/>
      <c r="DT118" s="820"/>
      <c r="DU118" s="821"/>
      <c r="DV118" s="867" t="s">
        <v>436</v>
      </c>
      <c r="DW118" s="868"/>
      <c r="DX118" s="868"/>
      <c r="DY118" s="868"/>
      <c r="DZ118" s="869"/>
    </row>
    <row r="119" spans="1:130" s="246" customFormat="1" ht="26.25" customHeight="1">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462</v>
      </c>
      <c r="AG119" s="938"/>
      <c r="AH119" s="938"/>
      <c r="AI119" s="938"/>
      <c r="AJ119" s="939"/>
      <c r="AK119" s="940" t="s">
        <v>436</v>
      </c>
      <c r="AL119" s="938"/>
      <c r="AM119" s="938"/>
      <c r="AN119" s="938"/>
      <c r="AO119" s="939"/>
      <c r="AP119" s="941" t="s">
        <v>434</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467</v>
      </c>
      <c r="BP119" s="921"/>
      <c r="BQ119" s="925">
        <v>4844402</v>
      </c>
      <c r="BR119" s="888"/>
      <c r="BS119" s="888"/>
      <c r="BT119" s="888"/>
      <c r="BU119" s="888"/>
      <c r="BV119" s="888">
        <v>4658696</v>
      </c>
      <c r="BW119" s="888"/>
      <c r="BX119" s="888"/>
      <c r="BY119" s="888"/>
      <c r="BZ119" s="888"/>
      <c r="CA119" s="888">
        <v>4602768</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434</v>
      </c>
      <c r="DH119" s="803"/>
      <c r="DI119" s="803"/>
      <c r="DJ119" s="803"/>
      <c r="DK119" s="804"/>
      <c r="DL119" s="805" t="s">
        <v>452</v>
      </c>
      <c r="DM119" s="803"/>
      <c r="DN119" s="803"/>
      <c r="DO119" s="803"/>
      <c r="DP119" s="804"/>
      <c r="DQ119" s="805" t="s">
        <v>436</v>
      </c>
      <c r="DR119" s="803"/>
      <c r="DS119" s="803"/>
      <c r="DT119" s="803"/>
      <c r="DU119" s="804"/>
      <c r="DV119" s="891" t="s">
        <v>462</v>
      </c>
      <c r="DW119" s="892"/>
      <c r="DX119" s="892"/>
      <c r="DY119" s="892"/>
      <c r="DZ119" s="893"/>
    </row>
    <row r="120" spans="1:130" s="246" customFormat="1" ht="26.25" customHeight="1">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455</v>
      </c>
      <c r="AB120" s="820"/>
      <c r="AC120" s="820"/>
      <c r="AD120" s="820"/>
      <c r="AE120" s="821"/>
      <c r="AF120" s="822" t="s">
        <v>434</v>
      </c>
      <c r="AG120" s="820"/>
      <c r="AH120" s="820"/>
      <c r="AI120" s="820"/>
      <c r="AJ120" s="821"/>
      <c r="AK120" s="822" t="s">
        <v>434</v>
      </c>
      <c r="AL120" s="820"/>
      <c r="AM120" s="820"/>
      <c r="AN120" s="820"/>
      <c r="AO120" s="821"/>
      <c r="AP120" s="867" t="s">
        <v>455</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1782600</v>
      </c>
      <c r="BR120" s="885"/>
      <c r="BS120" s="885"/>
      <c r="BT120" s="885"/>
      <c r="BU120" s="885"/>
      <c r="BV120" s="885">
        <v>1934235</v>
      </c>
      <c r="BW120" s="885"/>
      <c r="BX120" s="885"/>
      <c r="BY120" s="885"/>
      <c r="BZ120" s="885"/>
      <c r="CA120" s="885">
        <v>2002759</v>
      </c>
      <c r="CB120" s="885"/>
      <c r="CC120" s="885"/>
      <c r="CD120" s="885"/>
      <c r="CE120" s="885"/>
      <c r="CF120" s="909">
        <v>184.4</v>
      </c>
      <c r="CG120" s="910"/>
      <c r="CH120" s="910"/>
      <c r="CI120" s="910"/>
      <c r="CJ120" s="910"/>
      <c r="CK120" s="911" t="s">
        <v>471</v>
      </c>
      <c r="CL120" s="895"/>
      <c r="CM120" s="895"/>
      <c r="CN120" s="895"/>
      <c r="CO120" s="896"/>
      <c r="CP120" s="915" t="s">
        <v>472</v>
      </c>
      <c r="CQ120" s="916"/>
      <c r="CR120" s="916"/>
      <c r="CS120" s="916"/>
      <c r="CT120" s="916"/>
      <c r="CU120" s="916"/>
      <c r="CV120" s="916"/>
      <c r="CW120" s="916"/>
      <c r="CX120" s="916"/>
      <c r="CY120" s="916"/>
      <c r="CZ120" s="916"/>
      <c r="DA120" s="916"/>
      <c r="DB120" s="916"/>
      <c r="DC120" s="916"/>
      <c r="DD120" s="916"/>
      <c r="DE120" s="916"/>
      <c r="DF120" s="917"/>
      <c r="DG120" s="904">
        <v>426440</v>
      </c>
      <c r="DH120" s="885"/>
      <c r="DI120" s="885"/>
      <c r="DJ120" s="885"/>
      <c r="DK120" s="885"/>
      <c r="DL120" s="885">
        <v>394592</v>
      </c>
      <c r="DM120" s="885"/>
      <c r="DN120" s="885"/>
      <c r="DO120" s="885"/>
      <c r="DP120" s="885"/>
      <c r="DQ120" s="885">
        <v>360561</v>
      </c>
      <c r="DR120" s="885"/>
      <c r="DS120" s="885"/>
      <c r="DT120" s="885"/>
      <c r="DU120" s="885"/>
      <c r="DV120" s="886">
        <v>33.200000000000003</v>
      </c>
      <c r="DW120" s="886"/>
      <c r="DX120" s="886"/>
      <c r="DY120" s="886"/>
      <c r="DZ120" s="887"/>
    </row>
    <row r="121" spans="1:130" s="246" customFormat="1" ht="26.25" customHeight="1">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436</v>
      </c>
      <c r="AB121" s="820"/>
      <c r="AC121" s="820"/>
      <c r="AD121" s="820"/>
      <c r="AE121" s="821"/>
      <c r="AF121" s="822" t="s">
        <v>452</v>
      </c>
      <c r="AG121" s="820"/>
      <c r="AH121" s="820"/>
      <c r="AI121" s="820"/>
      <c r="AJ121" s="821"/>
      <c r="AK121" s="822" t="s">
        <v>436</v>
      </c>
      <c r="AL121" s="820"/>
      <c r="AM121" s="820"/>
      <c r="AN121" s="820"/>
      <c r="AO121" s="821"/>
      <c r="AP121" s="867" t="s">
        <v>436</v>
      </c>
      <c r="AQ121" s="868"/>
      <c r="AR121" s="868"/>
      <c r="AS121" s="868"/>
      <c r="AT121" s="869"/>
      <c r="AU121" s="929"/>
      <c r="AV121" s="930"/>
      <c r="AW121" s="930"/>
      <c r="AX121" s="930"/>
      <c r="AY121" s="931"/>
      <c r="AZ121" s="855" t="s">
        <v>474</v>
      </c>
      <c r="BA121" s="790"/>
      <c r="BB121" s="790"/>
      <c r="BC121" s="790"/>
      <c r="BD121" s="790"/>
      <c r="BE121" s="790"/>
      <c r="BF121" s="790"/>
      <c r="BG121" s="790"/>
      <c r="BH121" s="790"/>
      <c r="BI121" s="790"/>
      <c r="BJ121" s="790"/>
      <c r="BK121" s="790"/>
      <c r="BL121" s="790"/>
      <c r="BM121" s="790"/>
      <c r="BN121" s="790"/>
      <c r="BO121" s="790"/>
      <c r="BP121" s="791"/>
      <c r="BQ121" s="856">
        <v>56369</v>
      </c>
      <c r="BR121" s="857"/>
      <c r="BS121" s="857"/>
      <c r="BT121" s="857"/>
      <c r="BU121" s="857"/>
      <c r="BV121" s="857">
        <v>56369</v>
      </c>
      <c r="BW121" s="857"/>
      <c r="BX121" s="857"/>
      <c r="BY121" s="857"/>
      <c r="BZ121" s="857"/>
      <c r="CA121" s="857">
        <v>65293</v>
      </c>
      <c r="CB121" s="857"/>
      <c r="CC121" s="857"/>
      <c r="CD121" s="857"/>
      <c r="CE121" s="857"/>
      <c r="CF121" s="918">
        <v>6</v>
      </c>
      <c r="CG121" s="919"/>
      <c r="CH121" s="919"/>
      <c r="CI121" s="919"/>
      <c r="CJ121" s="919"/>
      <c r="CK121" s="912"/>
      <c r="CL121" s="898"/>
      <c r="CM121" s="898"/>
      <c r="CN121" s="898"/>
      <c r="CO121" s="899"/>
      <c r="CP121" s="878" t="s">
        <v>475</v>
      </c>
      <c r="CQ121" s="879"/>
      <c r="CR121" s="879"/>
      <c r="CS121" s="879"/>
      <c r="CT121" s="879"/>
      <c r="CU121" s="879"/>
      <c r="CV121" s="879"/>
      <c r="CW121" s="879"/>
      <c r="CX121" s="879"/>
      <c r="CY121" s="879"/>
      <c r="CZ121" s="879"/>
      <c r="DA121" s="879"/>
      <c r="DB121" s="879"/>
      <c r="DC121" s="879"/>
      <c r="DD121" s="879"/>
      <c r="DE121" s="879"/>
      <c r="DF121" s="880"/>
      <c r="DG121" s="856" t="s">
        <v>435</v>
      </c>
      <c r="DH121" s="857"/>
      <c r="DI121" s="857"/>
      <c r="DJ121" s="857"/>
      <c r="DK121" s="857"/>
      <c r="DL121" s="857">
        <v>307748</v>
      </c>
      <c r="DM121" s="857"/>
      <c r="DN121" s="857"/>
      <c r="DO121" s="857"/>
      <c r="DP121" s="857"/>
      <c r="DQ121" s="857">
        <v>272377</v>
      </c>
      <c r="DR121" s="857"/>
      <c r="DS121" s="857"/>
      <c r="DT121" s="857"/>
      <c r="DU121" s="857"/>
      <c r="DV121" s="834">
        <v>25.1</v>
      </c>
      <c r="DW121" s="834"/>
      <c r="DX121" s="834"/>
      <c r="DY121" s="834"/>
      <c r="DZ121" s="835"/>
    </row>
    <row r="122" spans="1:130" s="246" customFormat="1" ht="26.25" customHeight="1">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436</v>
      </c>
      <c r="AB122" s="820"/>
      <c r="AC122" s="820"/>
      <c r="AD122" s="820"/>
      <c r="AE122" s="821"/>
      <c r="AF122" s="822" t="s">
        <v>434</v>
      </c>
      <c r="AG122" s="820"/>
      <c r="AH122" s="820"/>
      <c r="AI122" s="820"/>
      <c r="AJ122" s="821"/>
      <c r="AK122" s="822" t="s">
        <v>436</v>
      </c>
      <c r="AL122" s="820"/>
      <c r="AM122" s="820"/>
      <c r="AN122" s="820"/>
      <c r="AO122" s="821"/>
      <c r="AP122" s="867" t="s">
        <v>436</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2708687</v>
      </c>
      <c r="BR122" s="888"/>
      <c r="BS122" s="888"/>
      <c r="BT122" s="888"/>
      <c r="BU122" s="888"/>
      <c r="BV122" s="888">
        <v>2541150</v>
      </c>
      <c r="BW122" s="888"/>
      <c r="BX122" s="888"/>
      <c r="BY122" s="888"/>
      <c r="BZ122" s="888"/>
      <c r="CA122" s="888">
        <v>2598679</v>
      </c>
      <c r="CB122" s="888"/>
      <c r="CC122" s="888"/>
      <c r="CD122" s="888"/>
      <c r="CE122" s="888"/>
      <c r="CF122" s="889">
        <v>239.3</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436</v>
      </c>
      <c r="AB123" s="820"/>
      <c r="AC123" s="820"/>
      <c r="AD123" s="820"/>
      <c r="AE123" s="821"/>
      <c r="AF123" s="822" t="s">
        <v>434</v>
      </c>
      <c r="AG123" s="820"/>
      <c r="AH123" s="820"/>
      <c r="AI123" s="820"/>
      <c r="AJ123" s="821"/>
      <c r="AK123" s="822" t="s">
        <v>462</v>
      </c>
      <c r="AL123" s="820"/>
      <c r="AM123" s="820"/>
      <c r="AN123" s="820"/>
      <c r="AO123" s="821"/>
      <c r="AP123" s="867" t="s">
        <v>462</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477</v>
      </c>
      <c r="BP123" s="921"/>
      <c r="BQ123" s="875">
        <v>4547656</v>
      </c>
      <c r="BR123" s="876"/>
      <c r="BS123" s="876"/>
      <c r="BT123" s="876"/>
      <c r="BU123" s="876"/>
      <c r="BV123" s="876">
        <v>4531754</v>
      </c>
      <c r="BW123" s="876"/>
      <c r="BX123" s="876"/>
      <c r="BY123" s="876"/>
      <c r="BZ123" s="876"/>
      <c r="CA123" s="876">
        <v>4666731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434</v>
      </c>
      <c r="AB124" s="820"/>
      <c r="AC124" s="820"/>
      <c r="AD124" s="820"/>
      <c r="AE124" s="821"/>
      <c r="AF124" s="822" t="s">
        <v>434</v>
      </c>
      <c r="AG124" s="820"/>
      <c r="AH124" s="820"/>
      <c r="AI124" s="820"/>
      <c r="AJ124" s="821"/>
      <c r="AK124" s="822" t="s">
        <v>436</v>
      </c>
      <c r="AL124" s="820"/>
      <c r="AM124" s="820"/>
      <c r="AN124" s="820"/>
      <c r="AO124" s="821"/>
      <c r="AP124" s="867" t="s">
        <v>436</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23.9</v>
      </c>
      <c r="BR124" s="874"/>
      <c r="BS124" s="874"/>
      <c r="BT124" s="874"/>
      <c r="BU124" s="874"/>
      <c r="BV124" s="874">
        <v>11.1</v>
      </c>
      <c r="BW124" s="874"/>
      <c r="BX124" s="874"/>
      <c r="BY124" s="874"/>
      <c r="BZ124" s="874"/>
      <c r="CA124" s="874" t="s">
        <v>436</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v>440420</v>
      </c>
      <c r="DH124" s="803"/>
      <c r="DI124" s="803"/>
      <c r="DJ124" s="803"/>
      <c r="DK124" s="804"/>
      <c r="DL124" s="805" t="s">
        <v>452</v>
      </c>
      <c r="DM124" s="803"/>
      <c r="DN124" s="803"/>
      <c r="DO124" s="803"/>
      <c r="DP124" s="804"/>
      <c r="DQ124" s="805" t="s">
        <v>436</v>
      </c>
      <c r="DR124" s="803"/>
      <c r="DS124" s="803"/>
      <c r="DT124" s="803"/>
      <c r="DU124" s="804"/>
      <c r="DV124" s="891" t="s">
        <v>452</v>
      </c>
      <c r="DW124" s="892"/>
      <c r="DX124" s="892"/>
      <c r="DY124" s="892"/>
      <c r="DZ124" s="893"/>
    </row>
    <row r="125" spans="1:130" s="246" customFormat="1" ht="26.25" customHeight="1">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434</v>
      </c>
      <c r="AB125" s="820"/>
      <c r="AC125" s="820"/>
      <c r="AD125" s="820"/>
      <c r="AE125" s="821"/>
      <c r="AF125" s="822" t="s">
        <v>452</v>
      </c>
      <c r="AG125" s="820"/>
      <c r="AH125" s="820"/>
      <c r="AI125" s="820"/>
      <c r="AJ125" s="821"/>
      <c r="AK125" s="822" t="s">
        <v>466</v>
      </c>
      <c r="AL125" s="820"/>
      <c r="AM125" s="820"/>
      <c r="AN125" s="820"/>
      <c r="AO125" s="821"/>
      <c r="AP125" s="867" t="s">
        <v>452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436</v>
      </c>
      <c r="DH125" s="885"/>
      <c r="DI125" s="885"/>
      <c r="DJ125" s="885"/>
      <c r="DK125" s="885"/>
      <c r="DL125" s="885" t="s">
        <v>436</v>
      </c>
      <c r="DM125" s="885"/>
      <c r="DN125" s="885"/>
      <c r="DO125" s="885"/>
      <c r="DP125" s="885"/>
      <c r="DQ125" s="885" t="s">
        <v>452</v>
      </c>
      <c r="DR125" s="885"/>
      <c r="DS125" s="885"/>
      <c r="DT125" s="885"/>
      <c r="DU125" s="885"/>
      <c r="DV125" s="886" t="s">
        <v>454</v>
      </c>
      <c r="DW125" s="886"/>
      <c r="DX125" s="886"/>
      <c r="DY125" s="886"/>
      <c r="DZ125" s="887"/>
    </row>
    <row r="126" spans="1:130" s="246" customFormat="1" ht="26.25" customHeight="1" thickBot="1">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434</v>
      </c>
      <c r="AB126" s="820"/>
      <c r="AC126" s="820"/>
      <c r="AD126" s="820"/>
      <c r="AE126" s="821"/>
      <c r="AF126" s="822" t="s">
        <v>434</v>
      </c>
      <c r="AG126" s="820"/>
      <c r="AH126" s="820"/>
      <c r="AI126" s="820"/>
      <c r="AJ126" s="821"/>
      <c r="AK126" s="822" t="s">
        <v>452</v>
      </c>
      <c r="AL126" s="820"/>
      <c r="AM126" s="820"/>
      <c r="AN126" s="820"/>
      <c r="AO126" s="821"/>
      <c r="AP126" s="867" t="s">
        <v>454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452</v>
      </c>
      <c r="DH126" s="857"/>
      <c r="DI126" s="857"/>
      <c r="DJ126" s="857"/>
      <c r="DK126" s="857"/>
      <c r="DL126" s="857" t="s">
        <v>434</v>
      </c>
      <c r="DM126" s="857"/>
      <c r="DN126" s="857"/>
      <c r="DO126" s="857"/>
      <c r="DP126" s="857"/>
      <c r="DQ126" s="857" t="s">
        <v>436</v>
      </c>
      <c r="DR126" s="857"/>
      <c r="DS126" s="857"/>
      <c r="DT126" s="857"/>
      <c r="DU126" s="857"/>
      <c r="DV126" s="834" t="s">
        <v>452</v>
      </c>
      <c r="DW126" s="834"/>
      <c r="DX126" s="834"/>
      <c r="DY126" s="834"/>
      <c r="DZ126" s="835"/>
    </row>
    <row r="127" spans="1:130" s="246" customFormat="1" ht="26.25" customHeight="1">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452</v>
      </c>
      <c r="AB127" s="820"/>
      <c r="AC127" s="820"/>
      <c r="AD127" s="820"/>
      <c r="AE127" s="821"/>
      <c r="AF127" s="822" t="s">
        <v>434</v>
      </c>
      <c r="AG127" s="820"/>
      <c r="AH127" s="820"/>
      <c r="AI127" s="820"/>
      <c r="AJ127" s="821"/>
      <c r="AK127" s="822" t="s">
        <v>452</v>
      </c>
      <c r="AL127" s="820"/>
      <c r="AM127" s="820"/>
      <c r="AN127" s="820"/>
      <c r="AO127" s="821"/>
      <c r="AP127" s="867" t="s">
        <v>434</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436</v>
      </c>
      <c r="DH127" s="857"/>
      <c r="DI127" s="857"/>
      <c r="DJ127" s="857"/>
      <c r="DK127" s="857"/>
      <c r="DL127" s="857" t="s">
        <v>436</v>
      </c>
      <c r="DM127" s="857"/>
      <c r="DN127" s="857"/>
      <c r="DO127" s="857"/>
      <c r="DP127" s="857"/>
      <c r="DQ127" s="857" t="s">
        <v>454</v>
      </c>
      <c r="DR127" s="857"/>
      <c r="DS127" s="857"/>
      <c r="DT127" s="857"/>
      <c r="DU127" s="857"/>
      <c r="DV127" s="834" t="s">
        <v>452</v>
      </c>
      <c r="DW127" s="834"/>
      <c r="DX127" s="834"/>
      <c r="DY127" s="834"/>
      <c r="DZ127" s="835"/>
    </row>
    <row r="128" spans="1:130" s="246" customFormat="1" ht="26.25" customHeight="1" thickBot="1">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1996</v>
      </c>
      <c r="AB128" s="841"/>
      <c r="AC128" s="841"/>
      <c r="AD128" s="841"/>
      <c r="AE128" s="842"/>
      <c r="AF128" s="843">
        <v>10291</v>
      </c>
      <c r="AG128" s="841"/>
      <c r="AH128" s="841"/>
      <c r="AI128" s="841"/>
      <c r="AJ128" s="842"/>
      <c r="AK128" s="843">
        <v>16602</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434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452</v>
      </c>
      <c r="DH128" s="831"/>
      <c r="DI128" s="831"/>
      <c r="DJ128" s="831"/>
      <c r="DK128" s="831"/>
      <c r="DL128" s="831" t="s">
        <v>434</v>
      </c>
      <c r="DM128" s="831"/>
      <c r="DN128" s="831"/>
      <c r="DO128" s="831"/>
      <c r="DP128" s="831"/>
      <c r="DQ128" s="831" t="s">
        <v>434</v>
      </c>
      <c r="DR128" s="831"/>
      <c r="DS128" s="831"/>
      <c r="DT128" s="831"/>
      <c r="DU128" s="831"/>
      <c r="DV128" s="832" t="s">
        <v>434</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1496690</v>
      </c>
      <c r="AB129" s="820"/>
      <c r="AC129" s="820"/>
      <c r="AD129" s="820"/>
      <c r="AE129" s="821"/>
      <c r="AF129" s="822">
        <v>1393813</v>
      </c>
      <c r="AG129" s="820"/>
      <c r="AH129" s="820"/>
      <c r="AI129" s="820"/>
      <c r="AJ129" s="821"/>
      <c r="AK129" s="822">
        <v>1321287</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436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256813</v>
      </c>
      <c r="AB130" s="820"/>
      <c r="AC130" s="820"/>
      <c r="AD130" s="820"/>
      <c r="AE130" s="821"/>
      <c r="AF130" s="822">
        <v>259824</v>
      </c>
      <c r="AG130" s="820"/>
      <c r="AH130" s="820"/>
      <c r="AI130" s="820"/>
      <c r="AJ130" s="821"/>
      <c r="AK130" s="822">
        <v>235366</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10.3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1239877</v>
      </c>
      <c r="AB131" s="803"/>
      <c r="AC131" s="803"/>
      <c r="AD131" s="803"/>
      <c r="AE131" s="804"/>
      <c r="AF131" s="805">
        <v>1133989</v>
      </c>
      <c r="AG131" s="803"/>
      <c r="AH131" s="803"/>
      <c r="AI131" s="803"/>
      <c r="AJ131" s="804"/>
      <c r="AK131" s="805">
        <v>1085921</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436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10.094065779999999</v>
      </c>
      <c r="AB132" s="783"/>
      <c r="AC132" s="783"/>
      <c r="AD132" s="783"/>
      <c r="AE132" s="784"/>
      <c r="AF132" s="785">
        <v>10.28651953</v>
      </c>
      <c r="AG132" s="783"/>
      <c r="AH132" s="783"/>
      <c r="AI132" s="783"/>
      <c r="AJ132" s="784"/>
      <c r="AK132" s="785">
        <v>10.757412370000001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10</v>
      </c>
      <c r="AB133" s="762"/>
      <c r="AC133" s="762"/>
      <c r="AD133" s="762"/>
      <c r="AE133" s="763"/>
      <c r="AF133" s="761">
        <v>10.3</v>
      </c>
      <c r="AG133" s="762"/>
      <c r="AH133" s="762"/>
      <c r="AI133" s="762"/>
      <c r="AJ133" s="763"/>
      <c r="AK133" s="761">
        <v>10.3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ziPCna9aEi0hUFCnlHiCPEfoDknjy/Z1lVEmadZu8fKi0S+VHnIJiBDs/qWaUTbAQ5S/Wysen3R1qyLCHdQ==" saltValue="FsMzUVhpA0e3AXLzd6yE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HOHDE5npHbO53T8jKYtBv+OnbF628eAHmLeRc9mlBqeEj/AXZRBMBRHej5DbEdCUEXujIAKnRrFTPGNX/SHrA==" saltValue="w22q6KHKyaDRnhCLmkL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JU7VykuEbccGLEZu59yHLTULEBq0v904Mqk3F/SNorpSWKl14PtybkyP2PXe4q3mHFG7JG3KIvE+3NZh6whhA==" saltValue="nE43eOU4SMgoK3ADn4o6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438499</v>
      </c>
      <c r="AP9" s="312">
        <v>310992</v>
      </c>
      <c r="AQ9" s="313">
        <v>213574</v>
      </c>
      <c r="AR9" s="314">
        <v>45.6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66564</v>
      </c>
      <c r="AP10" s="315">
        <v>47209</v>
      </c>
      <c r="AQ10" s="316">
        <v>27269</v>
      </c>
      <c r="AR10" s="317">
        <v>73.099999999999994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89329</v>
      </c>
      <c r="AP11" s="315">
        <v>63354</v>
      </c>
      <c r="AQ11" s="316">
        <v>27363</v>
      </c>
      <c r="AR11" s="317">
        <v>131.5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4914</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t="s">
        <v>515</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12431</v>
      </c>
      <c r="AP14" s="315">
        <v>8816</v>
      </c>
      <c r="AQ14" s="316">
        <v>8817</v>
      </c>
      <c r="AR14" s="317">
        <v>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t="s">
        <v>515</v>
      </c>
      <c r="AP15" s="315" t="s">
        <v>515</v>
      </c>
      <c r="AQ15" s="316">
        <v>5079</v>
      </c>
      <c r="AR15" s="317" t="s">
        <v>515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-45424</v>
      </c>
      <c r="AP16" s="315">
        <v>-32216</v>
      </c>
      <c r="AQ16" s="316">
        <v>-19713</v>
      </c>
      <c r="AR16" s="317">
        <v>63.4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561399</v>
      </c>
      <c r="AP17" s="315">
        <v>398155</v>
      </c>
      <c r="AQ17" s="316">
        <v>267304</v>
      </c>
      <c r="AR17" s="317">
        <v>49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36.880000000000003</v>
      </c>
      <c r="AP21" s="328">
        <v>25.06</v>
      </c>
      <c r="AQ21" s="329">
        <v>11.82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89.7</v>
      </c>
      <c r="AP22" s="333">
        <v>93.7</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256362</v>
      </c>
      <c r="AP32" s="342">
        <v>181817</v>
      </c>
      <c r="AQ32" s="343">
        <v>151350</v>
      </c>
      <c r="AR32" s="344">
        <v>20.100000000000001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t="s">
        <v>515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79103</v>
      </c>
      <c r="AP35" s="342">
        <v>56101</v>
      </c>
      <c r="AQ35" s="343">
        <v>30589</v>
      </c>
      <c r="AR35" s="344">
        <v>83.4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33177</v>
      </c>
      <c r="AP36" s="342">
        <v>23530</v>
      </c>
      <c r="AQ36" s="343">
        <v>6092</v>
      </c>
      <c r="AR36" s="344">
        <v>286.2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t="s">
        <v>515</v>
      </c>
      <c r="AP37" s="342" t="s">
        <v>515</v>
      </c>
      <c r="AQ37" s="343">
        <v>1860</v>
      </c>
      <c r="AR37" s="344" t="s">
        <v>515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v>143</v>
      </c>
      <c r="AP38" s="345">
        <v>101</v>
      </c>
      <c r="AQ38" s="346">
        <v>61</v>
      </c>
      <c r="AR38" s="334">
        <v>65.599999999999994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-16602</v>
      </c>
      <c r="AP39" s="342">
        <v>-11774</v>
      </c>
      <c r="AQ39" s="343">
        <v>-9157</v>
      </c>
      <c r="AR39" s="344">
        <v>28.6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-235366</v>
      </c>
      <c r="AP40" s="342">
        <v>-166926</v>
      </c>
      <c r="AQ40" s="343">
        <v>-135364</v>
      </c>
      <c r="AR40" s="344">
        <v>23.3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116817</v>
      </c>
      <c r="AP41" s="342">
        <v>82849</v>
      </c>
      <c r="AQ41" s="343">
        <v>45431</v>
      </c>
      <c r="AR41" s="344">
        <v>82.4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410636</v>
      </c>
      <c r="AN51" s="364">
        <v>261552</v>
      </c>
      <c r="AO51" s="365">
        <v>14</v>
      </c>
      <c r="AP51" s="366">
        <v>288550</v>
      </c>
      <c r="AQ51" s="367">
        <v>20.8</v>
      </c>
      <c r="AR51" s="368">
        <v>-6.8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226414</v>
      </c>
      <c r="AN52" s="372">
        <v>144213</v>
      </c>
      <c r="AO52" s="373">
        <v>10.1</v>
      </c>
      <c r="AP52" s="374">
        <v>141525</v>
      </c>
      <c r="AQ52" s="375">
        <v>10.1</v>
      </c>
      <c r="AR52" s="376">
        <v>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346623</v>
      </c>
      <c r="AN53" s="364">
        <v>226551</v>
      </c>
      <c r="AO53" s="365">
        <v>-13.4</v>
      </c>
      <c r="AP53" s="366">
        <v>287914</v>
      </c>
      <c r="AQ53" s="367">
        <v>-0.2</v>
      </c>
      <c r="AR53" s="368">
        <v>-13.2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246782</v>
      </c>
      <c r="AN54" s="372">
        <v>161295</v>
      </c>
      <c r="AO54" s="373">
        <v>11.8</v>
      </c>
      <c r="AP54" s="374">
        <v>146531</v>
      </c>
      <c r="AQ54" s="375">
        <v>3.5</v>
      </c>
      <c r="AR54" s="376">
        <v>8.3000000000000007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919703</v>
      </c>
      <c r="AN55" s="364">
        <v>618912</v>
      </c>
      <c r="AO55" s="365">
        <v>173.2</v>
      </c>
      <c r="AP55" s="366">
        <v>310300</v>
      </c>
      <c r="AQ55" s="367">
        <v>7.8</v>
      </c>
      <c r="AR55" s="368">
        <v>165.4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384326</v>
      </c>
      <c r="AN56" s="372">
        <v>258631</v>
      </c>
      <c r="AO56" s="373">
        <v>60.3</v>
      </c>
      <c r="AP56" s="374">
        <v>157576</v>
      </c>
      <c r="AQ56" s="375">
        <v>7.5</v>
      </c>
      <c r="AR56" s="376">
        <v>52.8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249999</v>
      </c>
      <c r="AN57" s="364">
        <v>173370</v>
      </c>
      <c r="AO57" s="365">
        <v>-72</v>
      </c>
      <c r="AP57" s="366">
        <v>317319</v>
      </c>
      <c r="AQ57" s="367">
        <v>2.2999999999999998</v>
      </c>
      <c r="AR57" s="368">
        <v>-74.3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152695</v>
      </c>
      <c r="AN58" s="372">
        <v>105891</v>
      </c>
      <c r="AO58" s="373">
        <v>-59.1</v>
      </c>
      <c r="AP58" s="374">
        <v>164214</v>
      </c>
      <c r="AQ58" s="375">
        <v>4.2</v>
      </c>
      <c r="AR58" s="376">
        <v>-63.3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268534</v>
      </c>
      <c r="AN59" s="364">
        <v>190450</v>
      </c>
      <c r="AO59" s="365">
        <v>9.9</v>
      </c>
      <c r="AP59" s="366">
        <v>289738</v>
      </c>
      <c r="AQ59" s="367">
        <v>-8.6999999999999993</v>
      </c>
      <c r="AR59" s="368">
        <v>18.600000000000001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202867</v>
      </c>
      <c r="AN60" s="372">
        <v>143877</v>
      </c>
      <c r="AO60" s="373">
        <v>35.9</v>
      </c>
      <c r="AP60" s="374">
        <v>156238</v>
      </c>
      <c r="AQ60" s="375">
        <v>-4.9000000000000004</v>
      </c>
      <c r="AR60" s="376">
        <v>40.799999999999997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439099</v>
      </c>
      <c r="AN61" s="379">
        <v>294167</v>
      </c>
      <c r="AO61" s="380">
        <v>22.3</v>
      </c>
      <c r="AP61" s="381">
        <v>298764</v>
      </c>
      <c r="AQ61" s="382">
        <v>4.4000000000000004</v>
      </c>
      <c r="AR61" s="368">
        <v>17.899999999999999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242617</v>
      </c>
      <c r="AN62" s="372">
        <v>162781</v>
      </c>
      <c r="AO62" s="373">
        <v>11.8</v>
      </c>
      <c r="AP62" s="374">
        <v>153217</v>
      </c>
      <c r="AQ62" s="375">
        <v>4.0999999999999996</v>
      </c>
      <c r="AR62" s="376">
        <v>7.7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eO4IG52LhXrsYSBp+mdX75hrLV+yoNxfuibjSi0pAZeQRA2HVd0NqqyXac0M/mubN16ihIeNH7SuzzbFazlg==" saltValue="5TF1f2jyCgcJaZ26xz6F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OIH492wndzPnha0HntUUU6ExXJ5fsVGaHEpFoL2qrChe9hhZjWZAlCe66pIRiq312vueYRTSX3Y7+0psnx6g==" saltValue="QHyilkxVCWe7QiDAmAI4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UQDhAAc6WiPGGd5yhQaMnYruErsKbOotVHaFVBKcxkqTZWCQX1mnY/xfO8A99ylyjNlRtHmHN6LfT2CShS0jg==" saltValue="uhcpwMRuRYTCxvMzS5z3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4" t="s">
        <v>3</v>
      </c>
      <c r="D47" s="1194"/>
      <c r="E47" s="1195"/>
      <c r="F47" s="11">
        <v>57.97</v>
      </c>
      <c r="G47" s="12">
        <v>68.95</v>
      </c>
      <c r="H47" s="12">
        <v>83.56</v>
      </c>
      <c r="I47" s="12">
        <v>100.64</v>
      </c>
      <c r="J47" s="13">
        <v>111.11</v>
      </c>
    </row>
    <row r="48" spans="2:10" ht="57.75" customHeight="1">
      <c r="B48" s="14"/>
      <c r="C48" s="1196" t="s">
        <v>4</v>
      </c>
      <c r="D48" s="1196"/>
      <c r="E48" s="1197"/>
      <c r="F48" s="15">
        <v>24.07</v>
      </c>
      <c r="G48" s="16">
        <v>22.33</v>
      </c>
      <c r="H48" s="16">
        <v>17.14</v>
      </c>
      <c r="I48" s="16">
        <v>14.16</v>
      </c>
      <c r="J48" s="17">
        <v>16.95</v>
      </c>
    </row>
    <row r="49" spans="2:10" ht="57.75" customHeight="1" thickBot="1">
      <c r="B49" s="18"/>
      <c r="C49" s="1198" t="s">
        <v>5</v>
      </c>
      <c r="D49" s="1198"/>
      <c r="E49" s="1199"/>
      <c r="F49" s="19">
        <v>5.48</v>
      </c>
      <c r="G49" s="20">
        <v>13.78</v>
      </c>
      <c r="H49" s="20">
        <v>7.94</v>
      </c>
      <c r="I49" s="20">
        <v>6.67</v>
      </c>
      <c r="J49" s="21">
        <v>6.96</v>
      </c>
    </row>
    <row r="50" spans="2:10" ht="13.5" customHeight="1"/>
    <row r="51" spans="2:10" ht="13.5" hidden="1" customHeight="1"/>
    <row r="52" spans="2:10" ht="13.5" hidden="1" customHeight="1"/>
    <row r="53" spans="2:10" ht="13.5" hidden="1" customHeight="1"/>
  </sheetData>
  <sheetProtection algorithmName="SHA-512" hashValue="lK4Z8KoP/QSvW0RppVBYvfLQ+Chmx6n6byZ6pVhOFkpiRuC14NphyLLCFuUS7KW5euli9by5kkFWJNGSNEgfyA==" saltValue="hjclrb8kX5XA/ViaVjon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06" t="s">
        <v>562</v>
      </c>
      <c r="D34" s="1206"/>
      <c r="E34" s="1207"/>
      <c r="F34" s="32">
        <v>24.07</v>
      </c>
      <c r="G34" s="33">
        <v>22.32</v>
      </c>
      <c r="H34" s="33">
        <v>17.14</v>
      </c>
      <c r="I34" s="33">
        <v>14.15</v>
      </c>
      <c r="J34" s="34">
        <v>16.97</v>
      </c>
      <c r="K34" s="22"/>
      <c r="L34" s="22"/>
      <c r="M34" s="22"/>
      <c r="N34" s="22"/>
      <c r="O34" s="22"/>
      <c r="P34" s="22"/>
    </row>
    <row r="35" spans="1:16" ht="39" customHeight="1">
      <c r="A35" s="22"/>
      <c r="B35" s="35"/>
      <c r="C35" s="1200" t="s">
        <v>563</v>
      </c>
      <c r="D35" s="1201"/>
      <c r="E35" s="1202"/>
      <c r="F35" s="36">
        <v>0.79</v>
      </c>
      <c r="G35" s="37">
        <v>0.81</v>
      </c>
      <c r="H35" s="37">
        <v>1.62</v>
      </c>
      <c r="I35" s="37">
        <v>1.29</v>
      </c>
      <c r="J35" s="38">
        <v>1.71</v>
      </c>
      <c r="K35" s="22"/>
      <c r="L35" s="22"/>
      <c r="M35" s="22"/>
      <c r="N35" s="22"/>
      <c r="O35" s="22"/>
      <c r="P35" s="22"/>
    </row>
    <row r="36" spans="1:16" ht="39" customHeight="1">
      <c r="A36" s="22"/>
      <c r="B36" s="35"/>
      <c r="C36" s="1200" t="s">
        <v>564</v>
      </c>
      <c r="D36" s="1201"/>
      <c r="E36" s="1202"/>
      <c r="F36" s="36" t="s">
        <v>515</v>
      </c>
      <c r="G36" s="37" t="s">
        <v>515</v>
      </c>
      <c r="H36" s="37" t="s">
        <v>515</v>
      </c>
      <c r="I36" s="37">
        <v>0.91</v>
      </c>
      <c r="J36" s="38">
        <v>0.7</v>
      </c>
      <c r="K36" s="22"/>
      <c r="L36" s="22"/>
      <c r="M36" s="22"/>
      <c r="N36" s="22"/>
      <c r="O36" s="22"/>
      <c r="P36" s="22"/>
    </row>
    <row r="37" spans="1:16" ht="39" customHeight="1">
      <c r="A37" s="22"/>
      <c r="B37" s="35"/>
      <c r="C37" s="1200" t="s">
        <v>565</v>
      </c>
      <c r="D37" s="1201"/>
      <c r="E37" s="1202"/>
      <c r="F37" s="36">
        <v>1.24</v>
      </c>
      <c r="G37" s="37">
        <v>1.97</v>
      </c>
      <c r="H37" s="37">
        <v>1.38</v>
      </c>
      <c r="I37" s="37">
        <v>1.9</v>
      </c>
      <c r="J37" s="38">
        <v>0.38</v>
      </c>
      <c r="K37" s="22"/>
      <c r="L37" s="22"/>
      <c r="M37" s="22"/>
      <c r="N37" s="22"/>
      <c r="O37" s="22"/>
      <c r="P37" s="22"/>
    </row>
    <row r="38" spans="1:16" ht="39" customHeight="1">
      <c r="A38" s="22"/>
      <c r="B38" s="35"/>
      <c r="C38" s="1200" t="s">
        <v>566</v>
      </c>
      <c r="D38" s="1201"/>
      <c r="E38" s="1202"/>
      <c r="F38" s="36">
        <v>0.16</v>
      </c>
      <c r="G38" s="37">
        <v>0.12</v>
      </c>
      <c r="H38" s="37">
        <v>0.11</v>
      </c>
      <c r="I38" s="37">
        <v>0.13</v>
      </c>
      <c r="J38" s="38">
        <v>0.13</v>
      </c>
      <c r="K38" s="22"/>
      <c r="L38" s="22"/>
      <c r="M38" s="22"/>
      <c r="N38" s="22"/>
      <c r="O38" s="22"/>
      <c r="P38" s="22"/>
    </row>
    <row r="39" spans="1:16" ht="39" customHeight="1">
      <c r="A39" s="22"/>
      <c r="B39" s="35"/>
      <c r="C39" s="1200" t="s">
        <v>567</v>
      </c>
      <c r="D39" s="1201"/>
      <c r="E39" s="1202"/>
      <c r="F39" s="36">
        <v>0.12</v>
      </c>
      <c r="G39" s="37">
        <v>0.15</v>
      </c>
      <c r="H39" s="37">
        <v>0.51</v>
      </c>
      <c r="I39" s="37">
        <v>0.24</v>
      </c>
      <c r="J39" s="38">
        <v>0.1</v>
      </c>
      <c r="K39" s="22"/>
      <c r="L39" s="22"/>
      <c r="M39" s="22"/>
      <c r="N39" s="22"/>
      <c r="O39" s="22"/>
      <c r="P39" s="22"/>
    </row>
    <row r="40" spans="1:16" ht="39" customHeight="1">
      <c r="A40" s="22"/>
      <c r="B40" s="35"/>
      <c r="C40" s="1200" t="s">
        <v>568</v>
      </c>
      <c r="D40" s="1201"/>
      <c r="E40" s="1202"/>
      <c r="F40" s="36">
        <v>0</v>
      </c>
      <c r="G40" s="37">
        <v>0</v>
      </c>
      <c r="H40" s="37">
        <v>0.01</v>
      </c>
      <c r="I40" s="37">
        <v>0.01</v>
      </c>
      <c r="J40" s="38">
        <v>0.06</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569</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570</v>
      </c>
      <c r="D43" s="1204"/>
      <c r="E43" s="1205"/>
      <c r="F43" s="41">
        <v>0.78</v>
      </c>
      <c r="G43" s="42">
        <v>0.46</v>
      </c>
      <c r="H43" s="42">
        <v>0.84</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8mpKxPq2NlJAEC7Rjm/s6Rm/MPvPmdbiDwJJy4Du/Geb9xPJhXux6OBOqIxEtN5u7mw+eDjEuy0puJf0QX9dg==" saltValue="mhnQwNGl24bASYEjyxZl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26" t="s">
        <v>11</v>
      </c>
      <c r="C45" s="1227"/>
      <c r="D45" s="58"/>
      <c r="E45" s="1232" t="s">
        <v>12</v>
      </c>
      <c r="F45" s="1232"/>
      <c r="G45" s="1232"/>
      <c r="H45" s="1232"/>
      <c r="I45" s="1232"/>
      <c r="J45" s="1233"/>
      <c r="K45" s="59">
        <v>265</v>
      </c>
      <c r="L45" s="60">
        <v>276</v>
      </c>
      <c r="M45" s="60">
        <v>275</v>
      </c>
      <c r="N45" s="60">
        <v>282</v>
      </c>
      <c r="O45" s="61">
        <v>256</v>
      </c>
      <c r="P45" s="48"/>
      <c r="Q45" s="48"/>
      <c r="R45" s="48"/>
      <c r="S45" s="48"/>
      <c r="T45" s="48"/>
      <c r="U45" s="48"/>
    </row>
    <row r="46" spans="1:21" ht="30.75" customHeight="1">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c r="A48" s="48"/>
      <c r="B48" s="1228"/>
      <c r="C48" s="1229"/>
      <c r="D48" s="62"/>
      <c r="E48" s="1210" t="s">
        <v>15</v>
      </c>
      <c r="F48" s="1210"/>
      <c r="G48" s="1210"/>
      <c r="H48" s="1210"/>
      <c r="I48" s="1210"/>
      <c r="J48" s="1211"/>
      <c r="K48" s="63">
        <v>100</v>
      </c>
      <c r="L48" s="64">
        <v>102</v>
      </c>
      <c r="M48" s="64">
        <v>95</v>
      </c>
      <c r="N48" s="64">
        <v>77</v>
      </c>
      <c r="O48" s="65">
        <v>79</v>
      </c>
      <c r="P48" s="48"/>
      <c r="Q48" s="48"/>
      <c r="R48" s="48"/>
      <c r="S48" s="48"/>
      <c r="T48" s="48"/>
      <c r="U48" s="48"/>
    </row>
    <row r="49" spans="1:21" ht="30.75" customHeight="1">
      <c r="A49" s="48"/>
      <c r="B49" s="1228"/>
      <c r="C49" s="1229"/>
      <c r="D49" s="62"/>
      <c r="E49" s="1210" t="s">
        <v>16</v>
      </c>
      <c r="F49" s="1210"/>
      <c r="G49" s="1210"/>
      <c r="H49" s="1210"/>
      <c r="I49" s="1210"/>
      <c r="J49" s="1211"/>
      <c r="K49" s="63">
        <v>9</v>
      </c>
      <c r="L49" s="64">
        <v>9</v>
      </c>
      <c r="M49" s="64">
        <v>13</v>
      </c>
      <c r="N49" s="64">
        <v>28</v>
      </c>
      <c r="O49" s="65">
        <v>33</v>
      </c>
      <c r="P49" s="48"/>
      <c r="Q49" s="48"/>
      <c r="R49" s="48"/>
      <c r="S49" s="48"/>
      <c r="T49" s="48"/>
      <c r="U49" s="48"/>
    </row>
    <row r="50" spans="1:21" ht="30.75" customHeight="1">
      <c r="A50" s="48"/>
      <c r="B50" s="1228"/>
      <c r="C50" s="1229"/>
      <c r="D50" s="62"/>
      <c r="E50" s="1210" t="s">
        <v>17</v>
      </c>
      <c r="F50" s="1210"/>
      <c r="G50" s="1210"/>
      <c r="H50" s="1210"/>
      <c r="I50" s="1210"/>
      <c r="J50" s="1211"/>
      <c r="K50" s="63" t="s">
        <v>515</v>
      </c>
      <c r="L50" s="64" t="s">
        <v>515</v>
      </c>
      <c r="M50" s="64" t="s">
        <v>515</v>
      </c>
      <c r="N50" s="64" t="s">
        <v>515</v>
      </c>
      <c r="O50" s="65" t="s">
        <v>515</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263</v>
      </c>
      <c r="L52" s="64">
        <v>251</v>
      </c>
      <c r="M52" s="64">
        <v>259</v>
      </c>
      <c r="N52" s="64">
        <v>270</v>
      </c>
      <c r="O52" s="65">
        <v>253</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111</v>
      </c>
      <c r="L53" s="69">
        <v>136</v>
      </c>
      <c r="M53" s="69">
        <v>124</v>
      </c>
      <c r="N53" s="69">
        <v>117</v>
      </c>
      <c r="O53" s="70">
        <v>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16" t="s">
        <v>25</v>
      </c>
      <c r="C57" s="1217"/>
      <c r="D57" s="1220" t="s">
        <v>26</v>
      </c>
      <c r="E57" s="1221"/>
      <c r="F57" s="1221"/>
      <c r="G57" s="1221"/>
      <c r="H57" s="1221"/>
      <c r="I57" s="1221"/>
      <c r="J57" s="1222"/>
      <c r="K57" s="82" t="s">
        <v>589</v>
      </c>
      <c r="L57" s="83" t="s">
        <v>589</v>
      </c>
      <c r="M57" s="83" t="s">
        <v>590</v>
      </c>
      <c r="N57" s="83" t="s">
        <v>589</v>
      </c>
      <c r="O57" s="84" t="s">
        <v>591</v>
      </c>
    </row>
    <row r="58" spans="1:21" ht="31.5" customHeight="1" thickBot="1">
      <c r="B58" s="1218"/>
      <c r="C58" s="1219"/>
      <c r="D58" s="1223" t="s">
        <v>27</v>
      </c>
      <c r="E58" s="1224"/>
      <c r="F58" s="1224"/>
      <c r="G58" s="1224"/>
      <c r="H58" s="1224"/>
      <c r="I58" s="1224"/>
      <c r="J58" s="1225"/>
      <c r="K58" s="85" t="s">
        <v>589</v>
      </c>
      <c r="L58" s="86" t="s">
        <v>589</v>
      </c>
      <c r="M58" s="86" t="s">
        <v>589</v>
      </c>
      <c r="N58" s="86" t="s">
        <v>589</v>
      </c>
      <c r="O58" s="87" t="s">
        <v>590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8Tbo12OT2wVZHY8RnG439/9wYDfdt/S2PTvwql6G2p7zDSMMLOme3EuWvtUXwCMzWAKJ4f/OArqaTTN5mZm/A==" saltValue="A0mYFCp3OIsTtcC/LNLZ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46" t="s">
        <v>30</v>
      </c>
      <c r="C41" s="1247"/>
      <c r="D41" s="101"/>
      <c r="E41" s="1248" t="s">
        <v>31</v>
      </c>
      <c r="F41" s="1248"/>
      <c r="G41" s="1248"/>
      <c r="H41" s="1249"/>
      <c r="I41" s="102">
        <v>2556</v>
      </c>
      <c r="J41" s="103">
        <v>2751</v>
      </c>
      <c r="K41" s="103">
        <v>3257</v>
      </c>
      <c r="L41" s="103">
        <v>3241</v>
      </c>
      <c r="M41" s="104">
        <v>3301</v>
      </c>
    </row>
    <row r="42" spans="2:13" ht="27.75" customHeight="1">
      <c r="B42" s="1236"/>
      <c r="C42" s="1237"/>
      <c r="D42" s="105"/>
      <c r="E42" s="1240" t="s">
        <v>32</v>
      </c>
      <c r="F42" s="1240"/>
      <c r="G42" s="1240"/>
      <c r="H42" s="1241"/>
      <c r="I42" s="106" t="s">
        <v>515</v>
      </c>
      <c r="J42" s="107" t="s">
        <v>515</v>
      </c>
      <c r="K42" s="107" t="s">
        <v>515</v>
      </c>
      <c r="L42" s="107" t="s">
        <v>515</v>
      </c>
      <c r="M42" s="108" t="s">
        <v>515</v>
      </c>
    </row>
    <row r="43" spans="2:13" ht="27.75" customHeight="1">
      <c r="B43" s="1236"/>
      <c r="C43" s="1237"/>
      <c r="D43" s="105"/>
      <c r="E43" s="1240" t="s">
        <v>33</v>
      </c>
      <c r="F43" s="1240"/>
      <c r="G43" s="1240"/>
      <c r="H43" s="1241"/>
      <c r="I43" s="106">
        <v>953</v>
      </c>
      <c r="J43" s="107">
        <v>948</v>
      </c>
      <c r="K43" s="107">
        <v>867</v>
      </c>
      <c r="L43" s="107">
        <v>702</v>
      </c>
      <c r="M43" s="108">
        <v>633</v>
      </c>
    </row>
    <row r="44" spans="2:13" ht="27.75" customHeight="1">
      <c r="B44" s="1236"/>
      <c r="C44" s="1237"/>
      <c r="D44" s="105"/>
      <c r="E44" s="1240" t="s">
        <v>34</v>
      </c>
      <c r="F44" s="1240"/>
      <c r="G44" s="1240"/>
      <c r="H44" s="1241"/>
      <c r="I44" s="106">
        <v>79</v>
      </c>
      <c r="J44" s="107">
        <v>183</v>
      </c>
      <c r="K44" s="107">
        <v>281</v>
      </c>
      <c r="L44" s="107">
        <v>273</v>
      </c>
      <c r="M44" s="108">
        <v>270</v>
      </c>
    </row>
    <row r="45" spans="2:13" ht="27.75" customHeight="1">
      <c r="B45" s="1236"/>
      <c r="C45" s="1237"/>
      <c r="D45" s="105"/>
      <c r="E45" s="1240" t="s">
        <v>35</v>
      </c>
      <c r="F45" s="1240"/>
      <c r="G45" s="1240"/>
      <c r="H45" s="1241"/>
      <c r="I45" s="106">
        <v>512</v>
      </c>
      <c r="J45" s="107">
        <v>462</v>
      </c>
      <c r="K45" s="107">
        <v>439</v>
      </c>
      <c r="L45" s="107">
        <v>442</v>
      </c>
      <c r="M45" s="108">
        <v>398</v>
      </c>
    </row>
    <row r="46" spans="2:13" ht="27.75" customHeight="1">
      <c r="B46" s="1236"/>
      <c r="C46" s="1237"/>
      <c r="D46" s="109"/>
      <c r="E46" s="1240" t="s">
        <v>36</v>
      </c>
      <c r="F46" s="1240"/>
      <c r="G46" s="1240"/>
      <c r="H46" s="1241"/>
      <c r="I46" s="106" t="s">
        <v>515</v>
      </c>
      <c r="J46" s="107" t="s">
        <v>515</v>
      </c>
      <c r="K46" s="107" t="s">
        <v>515</v>
      </c>
      <c r="L46" s="107" t="s">
        <v>515</v>
      </c>
      <c r="M46" s="108" t="s">
        <v>515</v>
      </c>
    </row>
    <row r="47" spans="2:13" ht="27.75" customHeight="1">
      <c r="B47" s="1236"/>
      <c r="C47" s="1237"/>
      <c r="D47" s="110"/>
      <c r="E47" s="1250" t="s">
        <v>37</v>
      </c>
      <c r="F47" s="1251"/>
      <c r="G47" s="1251"/>
      <c r="H47" s="1252"/>
      <c r="I47" s="106" t="s">
        <v>515</v>
      </c>
      <c r="J47" s="107" t="s">
        <v>515</v>
      </c>
      <c r="K47" s="107" t="s">
        <v>515</v>
      </c>
      <c r="L47" s="107" t="s">
        <v>515</v>
      </c>
      <c r="M47" s="108" t="s">
        <v>515</v>
      </c>
    </row>
    <row r="48" spans="2:13" ht="27.75" customHeight="1">
      <c r="B48" s="1236"/>
      <c r="C48" s="1237"/>
      <c r="D48" s="105"/>
      <c r="E48" s="1240" t="s">
        <v>38</v>
      </c>
      <c r="F48" s="1240"/>
      <c r="G48" s="1240"/>
      <c r="H48" s="1241"/>
      <c r="I48" s="106" t="s">
        <v>515</v>
      </c>
      <c r="J48" s="107" t="s">
        <v>515</v>
      </c>
      <c r="K48" s="107" t="s">
        <v>515</v>
      </c>
      <c r="L48" s="107" t="s">
        <v>515</v>
      </c>
      <c r="M48" s="108" t="s">
        <v>515</v>
      </c>
    </row>
    <row r="49" spans="2:13" ht="27.75" customHeight="1">
      <c r="B49" s="1238"/>
      <c r="C49" s="1239"/>
      <c r="D49" s="105"/>
      <c r="E49" s="1240" t="s">
        <v>39</v>
      </c>
      <c r="F49" s="1240"/>
      <c r="G49" s="1240"/>
      <c r="H49" s="1241"/>
      <c r="I49" s="106" t="s">
        <v>515</v>
      </c>
      <c r="J49" s="107" t="s">
        <v>515</v>
      </c>
      <c r="K49" s="107" t="s">
        <v>515</v>
      </c>
      <c r="L49" s="107" t="s">
        <v>515</v>
      </c>
      <c r="M49" s="108" t="s">
        <v>515</v>
      </c>
    </row>
    <row r="50" spans="2:13" ht="27.75" customHeight="1">
      <c r="B50" s="1234" t="s">
        <v>40</v>
      </c>
      <c r="C50" s="1235"/>
      <c r="D50" s="111"/>
      <c r="E50" s="1240" t="s">
        <v>41</v>
      </c>
      <c r="F50" s="1240"/>
      <c r="G50" s="1240"/>
      <c r="H50" s="1241"/>
      <c r="I50" s="106">
        <v>1326</v>
      </c>
      <c r="J50" s="107">
        <v>1540</v>
      </c>
      <c r="K50" s="107">
        <v>1783</v>
      </c>
      <c r="L50" s="107">
        <v>1934</v>
      </c>
      <c r="M50" s="108">
        <v>2003</v>
      </c>
    </row>
    <row r="51" spans="2:13" ht="27.75" customHeight="1">
      <c r="B51" s="1236"/>
      <c r="C51" s="1237"/>
      <c r="D51" s="105"/>
      <c r="E51" s="1240" t="s">
        <v>42</v>
      </c>
      <c r="F51" s="1240"/>
      <c r="G51" s="1240"/>
      <c r="H51" s="1241"/>
      <c r="I51" s="106">
        <v>25</v>
      </c>
      <c r="J51" s="107" t="s">
        <v>515</v>
      </c>
      <c r="K51" s="107">
        <v>56</v>
      </c>
      <c r="L51" s="107">
        <v>56</v>
      </c>
      <c r="M51" s="108">
        <v>65</v>
      </c>
    </row>
    <row r="52" spans="2:13" ht="27.75" customHeight="1">
      <c r="B52" s="1238"/>
      <c r="C52" s="1239"/>
      <c r="D52" s="105"/>
      <c r="E52" s="1240" t="s">
        <v>43</v>
      </c>
      <c r="F52" s="1240"/>
      <c r="G52" s="1240"/>
      <c r="H52" s="1241"/>
      <c r="I52" s="106">
        <v>2353</v>
      </c>
      <c r="J52" s="107">
        <v>2456</v>
      </c>
      <c r="K52" s="107">
        <v>2709</v>
      </c>
      <c r="L52" s="107">
        <v>2541</v>
      </c>
      <c r="M52" s="108">
        <v>2599</v>
      </c>
    </row>
    <row r="53" spans="2:13" ht="27.75" customHeight="1" thickBot="1">
      <c r="B53" s="1242" t="s">
        <v>44</v>
      </c>
      <c r="C53" s="1243"/>
      <c r="D53" s="112"/>
      <c r="E53" s="1244" t="s">
        <v>45</v>
      </c>
      <c r="F53" s="1244"/>
      <c r="G53" s="1244"/>
      <c r="H53" s="1245"/>
      <c r="I53" s="113">
        <v>394</v>
      </c>
      <c r="J53" s="114">
        <v>347</v>
      </c>
      <c r="K53" s="114">
        <v>297</v>
      </c>
      <c r="L53" s="114">
        <v>127</v>
      </c>
      <c r="M53" s="115">
        <v>-64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whWIxZeDQPrt9SufQNtKynvfOHlWYPllGLg8fO+IfJEKvP3ie0fDBE98Y+Wjvm+lqM23F/HlC8sa7KdDHzAnQ==" saltValue="78swID6wz9N4f7ndbe0Y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61" t="s">
        <v>48</v>
      </c>
      <c r="D55" s="1261"/>
      <c r="E55" s="1262"/>
      <c r="F55" s="127">
        <v>1251</v>
      </c>
      <c r="G55" s="127">
        <v>1403</v>
      </c>
      <c r="H55" s="128">
        <v>1468</v>
      </c>
    </row>
    <row r="56" spans="2:8" ht="52.5" customHeight="1">
      <c r="B56" s="129"/>
      <c r="C56" s="1263" t="s">
        <v>49</v>
      </c>
      <c r="D56" s="1263"/>
      <c r="E56" s="1264"/>
      <c r="F56" s="130">
        <v>35</v>
      </c>
      <c r="G56" s="130">
        <v>36</v>
      </c>
      <c r="H56" s="131">
        <v>36</v>
      </c>
    </row>
    <row r="57" spans="2:8" ht="53.25" customHeight="1">
      <c r="B57" s="129"/>
      <c r="C57" s="1265" t="s">
        <v>50</v>
      </c>
      <c r="D57" s="1265"/>
      <c r="E57" s="1266"/>
      <c r="F57" s="132">
        <v>240</v>
      </c>
      <c r="G57" s="132">
        <v>229</v>
      </c>
      <c r="H57" s="133">
        <v>222</v>
      </c>
    </row>
    <row r="58" spans="2:8" ht="45.75" customHeight="1">
      <c r="B58" s="134"/>
      <c r="C58" s="1253" t="s">
        <v>584</v>
      </c>
      <c r="D58" s="1254"/>
      <c r="E58" s="1255"/>
      <c r="F58" s="135">
        <v>95</v>
      </c>
      <c r="G58" s="135">
        <v>86</v>
      </c>
      <c r="H58" s="136">
        <v>80</v>
      </c>
    </row>
    <row r="59" spans="2:8" ht="45.75" customHeight="1">
      <c r="B59" s="134"/>
      <c r="C59" s="1253" t="s">
        <v>585</v>
      </c>
      <c r="D59" s="1254"/>
      <c r="E59" s="1255"/>
      <c r="F59" s="135">
        <v>51</v>
      </c>
      <c r="G59" s="135">
        <v>51</v>
      </c>
      <c r="H59" s="136">
        <v>51</v>
      </c>
    </row>
    <row r="60" spans="2:8" ht="45.75" customHeight="1">
      <c r="B60" s="134"/>
      <c r="C60" s="1253" t="s">
        <v>586</v>
      </c>
      <c r="D60" s="1254"/>
      <c r="E60" s="1255"/>
      <c r="F60" s="135">
        <v>31</v>
      </c>
      <c r="G60" s="135">
        <v>31</v>
      </c>
      <c r="H60" s="136">
        <v>32</v>
      </c>
    </row>
    <row r="61" spans="2:8" ht="45.75" customHeight="1">
      <c r="B61" s="134"/>
      <c r="C61" s="1253" t="s">
        <v>587</v>
      </c>
      <c r="D61" s="1254"/>
      <c r="E61" s="1255"/>
      <c r="F61" s="135">
        <v>21</v>
      </c>
      <c r="G61" s="135">
        <v>21</v>
      </c>
      <c r="H61" s="136">
        <v>21</v>
      </c>
    </row>
    <row r="62" spans="2:8" ht="45.75" customHeight="1" thickBot="1">
      <c r="B62" s="137"/>
      <c r="C62" s="1256" t="s">
        <v>588</v>
      </c>
      <c r="D62" s="1257"/>
      <c r="E62" s="1258"/>
      <c r="F62" s="138">
        <v>15</v>
      </c>
      <c r="G62" s="138">
        <v>19</v>
      </c>
      <c r="H62" s="139">
        <v>20</v>
      </c>
    </row>
    <row r="63" spans="2:8" ht="52.5" customHeight="1" thickBot="1">
      <c r="B63" s="140"/>
      <c r="C63" s="1259" t="s">
        <v>51</v>
      </c>
      <c r="D63" s="1259"/>
      <c r="E63" s="1260"/>
      <c r="F63" s="141">
        <v>1526</v>
      </c>
      <c r="G63" s="141">
        <v>1668</v>
      </c>
      <c r="H63" s="142">
        <v>1726</v>
      </c>
    </row>
    <row r="64" spans="2:8" ht="15" customHeight="1"/>
    <row r="65" ht="0" hidden="1" customHeight="1"/>
    <row r="66" ht="0" hidden="1" customHeight="1"/>
  </sheetData>
  <sheetProtection algorithmName="SHA-512" hashValue="r+YD4bOO4KNE6y1p1x0mMZwIqhwjkhdnAGEd6/I03p8comPveMTvQk88FEVHI243PO/DMF1Bh63qM/ADShNZGQ==" saltValue="ULaxT+Ni9T5uj0qJG/T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31"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596</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23.9</v>
      </c>
      <c r="CG51" s="1307"/>
      <c r="CH51" s="1307"/>
      <c r="CI51" s="1307"/>
      <c r="CJ51" s="1307"/>
      <c r="CK51" s="1307"/>
      <c r="CL51" s="1307"/>
      <c r="CM51" s="1307"/>
      <c r="CN51" s="1307">
        <v>11.1</v>
      </c>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64.5</v>
      </c>
      <c r="CG53" s="1307"/>
      <c r="CH53" s="1307"/>
      <c r="CI53" s="1307"/>
      <c r="CJ53" s="1307"/>
      <c r="CK53" s="1307"/>
      <c r="CL53" s="1307"/>
      <c r="CM53" s="1307"/>
      <c r="CN53" s="1307">
        <v>63.2</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601</v>
      </c>
    </row>
    <row r="64" spans="1:109">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596</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v>33.5</v>
      </c>
      <c r="BQ73" s="1307"/>
      <c r="BR73" s="1307"/>
      <c r="BS73" s="1307"/>
      <c r="BT73" s="1307"/>
      <c r="BU73" s="1307"/>
      <c r="BV73" s="1307"/>
      <c r="BW73" s="1307"/>
      <c r="BX73" s="1307">
        <v>27.3</v>
      </c>
      <c r="BY73" s="1307"/>
      <c r="BZ73" s="1307"/>
      <c r="CA73" s="1307"/>
      <c r="CB73" s="1307"/>
      <c r="CC73" s="1307"/>
      <c r="CD73" s="1307"/>
      <c r="CE73" s="1307"/>
      <c r="CF73" s="1307">
        <v>23.9</v>
      </c>
      <c r="CG73" s="1307"/>
      <c r="CH73" s="1307"/>
      <c r="CI73" s="1307"/>
      <c r="CJ73" s="1307"/>
      <c r="CK73" s="1307"/>
      <c r="CL73" s="1307"/>
      <c r="CM73" s="1307"/>
      <c r="CN73" s="1307">
        <v>11.1</v>
      </c>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9</v>
      </c>
      <c r="BQ75" s="1307"/>
      <c r="BR75" s="1307"/>
      <c r="BS75" s="1307"/>
      <c r="BT75" s="1307"/>
      <c r="BU75" s="1307"/>
      <c r="BV75" s="1307"/>
      <c r="BW75" s="1307"/>
      <c r="BX75" s="1307">
        <v>9.6</v>
      </c>
      <c r="BY75" s="1307"/>
      <c r="BZ75" s="1307"/>
      <c r="CA75" s="1307"/>
      <c r="CB75" s="1307"/>
      <c r="CC75" s="1307"/>
      <c r="CD75" s="1307"/>
      <c r="CE75" s="1307"/>
      <c r="CF75" s="1307">
        <v>10</v>
      </c>
      <c r="CG75" s="1307"/>
      <c r="CH75" s="1307"/>
      <c r="CI75" s="1307"/>
      <c r="CJ75" s="1307"/>
      <c r="CK75" s="1307"/>
      <c r="CL75" s="1307"/>
      <c r="CM75" s="1307"/>
      <c r="CN75" s="1307">
        <v>10.3</v>
      </c>
      <c r="CO75" s="1307"/>
      <c r="CP75" s="1307"/>
      <c r="CQ75" s="1307"/>
      <c r="CR75" s="1307"/>
      <c r="CS75" s="1307"/>
      <c r="CT75" s="1307"/>
      <c r="CU75" s="1307"/>
      <c r="CV75" s="1307">
        <v>10.3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iEQ/WkWAY+E8UiUGZgIRfkCsgu4MF6s3dOO47YpgJSgX5IsIARveF85txyxeMJpMinEM+UVCQK+O7PNk2jAQ==" saltValue="S0eGeGCkJgjhzceO+KFM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umWT4sGOFD+2GWLFC1vSFgATCPkXGl0xcmyRVlfQ0vbAlYHS2HQ1R3bkOrVzyFNewhLAgKpBYiDiUfuz8TQw==" saltValue="sCBWyUfWpfb7OxaRXYZK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v6nWt8iZqVD7UITAGkAmYRRMi4lYhT5H0Aw3ZePhP6BgMmQwwq999DWwbDZRWDL3srFS+n3ZWW2ctc6Nfing==" saltValue="Yc/4TegZPilWTplgyaZs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261552</v>
      </c>
      <c r="E3" s="161"/>
      <c r="F3" s="162">
        <v>288550</v>
      </c>
      <c r="G3" s="163"/>
      <c r="H3" s="164"/>
    </row>
    <row r="4" spans="1:8">
      <c r="A4" s="165"/>
      <c r="B4" s="166"/>
      <c r="C4" s="167"/>
      <c r="D4" s="168">
        <v>144213</v>
      </c>
      <c r="E4" s="169"/>
      <c r="F4" s="170">
        <v>141525</v>
      </c>
      <c r="G4" s="171"/>
      <c r="H4" s="172"/>
    </row>
    <row r="5" spans="1:8">
      <c r="A5" s="153" t="s">
        <v>549</v>
      </c>
      <c r="B5" s="158"/>
      <c r="C5" s="159"/>
      <c r="D5" s="160">
        <v>226551</v>
      </c>
      <c r="E5" s="161"/>
      <c r="F5" s="162">
        <v>287914</v>
      </c>
      <c r="G5" s="163"/>
      <c r="H5" s="164"/>
    </row>
    <row r="6" spans="1:8">
      <c r="A6" s="165"/>
      <c r="B6" s="166"/>
      <c r="C6" s="167"/>
      <c r="D6" s="168">
        <v>161295</v>
      </c>
      <c r="E6" s="169"/>
      <c r="F6" s="170">
        <v>146531</v>
      </c>
      <c r="G6" s="171"/>
      <c r="H6" s="172"/>
    </row>
    <row r="7" spans="1:8">
      <c r="A7" s="153" t="s">
        <v>550</v>
      </c>
      <c r="B7" s="158"/>
      <c r="C7" s="159"/>
      <c r="D7" s="160">
        <v>618912</v>
      </c>
      <c r="E7" s="161"/>
      <c r="F7" s="162">
        <v>310300</v>
      </c>
      <c r="G7" s="163"/>
      <c r="H7" s="164"/>
    </row>
    <row r="8" spans="1:8">
      <c r="A8" s="165"/>
      <c r="B8" s="166"/>
      <c r="C8" s="167"/>
      <c r="D8" s="168">
        <v>258631</v>
      </c>
      <c r="E8" s="169"/>
      <c r="F8" s="170">
        <v>157576</v>
      </c>
      <c r="G8" s="171"/>
      <c r="H8" s="172"/>
    </row>
    <row r="9" spans="1:8">
      <c r="A9" s="153" t="s">
        <v>551</v>
      </c>
      <c r="B9" s="158"/>
      <c r="C9" s="159"/>
      <c r="D9" s="160">
        <v>173370</v>
      </c>
      <c r="E9" s="161"/>
      <c r="F9" s="162">
        <v>317319</v>
      </c>
      <c r="G9" s="163"/>
      <c r="H9" s="164"/>
    </row>
    <row r="10" spans="1:8">
      <c r="A10" s="165"/>
      <c r="B10" s="166"/>
      <c r="C10" s="167"/>
      <c r="D10" s="168">
        <v>105891</v>
      </c>
      <c r="E10" s="169"/>
      <c r="F10" s="170">
        <v>164214</v>
      </c>
      <c r="G10" s="171"/>
      <c r="H10" s="172"/>
    </row>
    <row r="11" spans="1:8">
      <c r="A11" s="153" t="s">
        <v>552</v>
      </c>
      <c r="B11" s="158"/>
      <c r="C11" s="159"/>
      <c r="D11" s="160">
        <v>190450</v>
      </c>
      <c r="E11" s="161"/>
      <c r="F11" s="162">
        <v>289738</v>
      </c>
      <c r="G11" s="163"/>
      <c r="H11" s="164"/>
    </row>
    <row r="12" spans="1:8">
      <c r="A12" s="165"/>
      <c r="B12" s="166"/>
      <c r="C12" s="173"/>
      <c r="D12" s="168">
        <v>143877</v>
      </c>
      <c r="E12" s="169"/>
      <c r="F12" s="170">
        <v>156238</v>
      </c>
      <c r="G12" s="171"/>
      <c r="H12" s="172"/>
    </row>
    <row r="13" spans="1:8">
      <c r="A13" s="153"/>
      <c r="B13" s="158"/>
      <c r="C13" s="174"/>
      <c r="D13" s="175">
        <v>294167</v>
      </c>
      <c r="E13" s="176"/>
      <c r="F13" s="177">
        <v>298764</v>
      </c>
      <c r="G13" s="178"/>
      <c r="H13" s="164"/>
    </row>
    <row r="14" spans="1:8">
      <c r="A14" s="165"/>
      <c r="B14" s="166"/>
      <c r="C14" s="167"/>
      <c r="D14" s="168">
        <v>162781</v>
      </c>
      <c r="E14" s="169"/>
      <c r="F14" s="170">
        <v>153217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24.07</v>
      </c>
      <c r="C19" s="179">
        <f>ROUND(VALUE(SUBSTITUTE(実質収支比率等に係る経年分析!G$48,"▲","-")),2)</f>
        <v>22.33</v>
      </c>
      <c r="D19" s="179">
        <f>ROUND(VALUE(SUBSTITUTE(実質収支比率等に係る経年分析!H$48,"▲","-")),2)</f>
        <v>17.14</v>
      </c>
      <c r="E19" s="179">
        <f>ROUND(VALUE(SUBSTITUTE(実質収支比率等に係る経年分析!I$48,"▲","-")),2)</f>
        <v>14.16</v>
      </c>
      <c r="F19" s="179">
        <f>ROUND(VALUE(SUBSTITUTE(実質収支比率等に係る経年分析!J$48,"▲","-")),2)</f>
        <v>16.95</v>
      </c>
    </row>
    <row r="20" spans="1:11">
      <c r="A20" s="179" t="s">
        <v>55</v>
      </c>
      <c r="B20" s="179">
        <f>ROUND(VALUE(SUBSTITUTE(実質収支比率等に係る経年分析!F$47,"▲","-")),2)</f>
        <v>57.97</v>
      </c>
      <c r="C20" s="179">
        <f>ROUND(VALUE(SUBSTITUTE(実質収支比率等に係る経年分析!G$47,"▲","-")),2)</f>
        <v>68.95</v>
      </c>
      <c r="D20" s="179">
        <f>ROUND(VALUE(SUBSTITUTE(実質収支比率等に係る経年分析!H$47,"▲","-")),2)</f>
        <v>83.56</v>
      </c>
      <c r="E20" s="179">
        <f>ROUND(VALUE(SUBSTITUTE(実質収支比率等に係る経年分析!I$47,"▲","-")),2)</f>
        <v>100.64</v>
      </c>
      <c r="F20" s="179">
        <f>ROUND(VALUE(SUBSTITUTE(実質収支比率等に係る経年分析!J$47,"▲","-")),2)</f>
        <v>111.11</v>
      </c>
    </row>
    <row r="21" spans="1:11">
      <c r="A21" s="179" t="s">
        <v>56</v>
      </c>
      <c r="B21" s="179">
        <f>IF(ISNUMBER(VALUE(SUBSTITUTE(実質収支比率等に係る経年分析!F$49,"▲","-"))),ROUND(VALUE(SUBSTITUTE(実質収支比率等に係る経年分析!F$49,"▲","-")),2),NA())</f>
        <v>5.48</v>
      </c>
      <c r="C21" s="179">
        <f>IF(ISNUMBER(VALUE(SUBSTITUTE(実質収支比率等に係る経年分析!G$49,"▲","-"))),ROUND(VALUE(SUBSTITUTE(実質収支比率等に係る経年分析!G$49,"▲","-")),2),NA())</f>
        <v>13.78</v>
      </c>
      <c r="D21" s="179">
        <f>IF(ISNUMBER(VALUE(SUBSTITUTE(実質収支比率等に係る経年分析!H$49,"▲","-"))),ROUND(VALUE(SUBSTITUTE(実質収支比率等に係る経年分析!H$49,"▲","-")),2),NA())</f>
        <v>7.94</v>
      </c>
      <c r="E21" s="179">
        <f>IF(ISNUMBER(VALUE(SUBSTITUTE(実質収支比率等に係る経年分析!I$49,"▲","-"))),ROUND(VALUE(SUBSTITUTE(実質収支比率等に係る経年分析!I$49,"▲","-")),2),NA())</f>
        <v>6.67</v>
      </c>
      <c r="F21" s="179">
        <f>IF(ISNUMBER(VALUE(SUBSTITUTE(実質収支比率等に係る経年分析!J$49,"▲","-"))),ROUND(VALUE(SUBSTITUTE(実質収支比率等に係る経年分析!J$49,"▲","-")),2),NA())</f>
        <v>6.96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0.84</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国民健康保険直診勘定特別会計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c r="A33" s="180" t="str">
        <f>IF(連結実質赤字比率に係る赤字・黒字の構成分析!C$37="",NA(),連結実質赤字比率に係る赤字・黒字の構成分析!C$37)</f>
        <v>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24.07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16.97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263</v>
      </c>
      <c r="E42" s="181"/>
      <c r="F42" s="181"/>
      <c r="G42" s="181">
        <f>'実質公債費比率（分子）の構造'!L$52</f>
        <v>251</v>
      </c>
      <c r="H42" s="181"/>
      <c r="I42" s="181"/>
      <c r="J42" s="181">
        <f>'実質公債費比率（分子）の構造'!M$52</f>
        <v>259</v>
      </c>
      <c r="K42" s="181"/>
      <c r="L42" s="181"/>
      <c r="M42" s="181">
        <f>'実質公債費比率（分子）の構造'!N$52</f>
        <v>270</v>
      </c>
      <c r="N42" s="181"/>
      <c r="O42" s="181"/>
      <c r="P42" s="181">
        <f>'実質公債費比率（分子）の構造'!O$52</f>
        <v>253</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9</v>
      </c>
      <c r="C45" s="181"/>
      <c r="D45" s="181"/>
      <c r="E45" s="181">
        <f>'実質公債費比率（分子）の構造'!L$49</f>
        <v>9</v>
      </c>
      <c r="F45" s="181"/>
      <c r="G45" s="181"/>
      <c r="H45" s="181">
        <f>'実質公債費比率（分子）の構造'!M$49</f>
        <v>13</v>
      </c>
      <c r="I45" s="181"/>
      <c r="J45" s="181"/>
      <c r="K45" s="181">
        <f>'実質公債費比率（分子）の構造'!N$49</f>
        <v>28</v>
      </c>
      <c r="L45" s="181"/>
      <c r="M45" s="181"/>
      <c r="N45" s="181">
        <f>'実質公債費比率（分子）の構造'!O$49</f>
        <v>33</v>
      </c>
      <c r="O45" s="181"/>
      <c r="P45" s="181"/>
    </row>
    <row r="46" spans="1:16">
      <c r="A46" s="181" t="s">
        <v>67</v>
      </c>
      <c r="B46" s="181">
        <f>'実質公債費比率（分子）の構造'!K$48</f>
        <v>100</v>
      </c>
      <c r="C46" s="181"/>
      <c r="D46" s="181"/>
      <c r="E46" s="181">
        <f>'実質公債費比率（分子）の構造'!L$48</f>
        <v>102</v>
      </c>
      <c r="F46" s="181"/>
      <c r="G46" s="181"/>
      <c r="H46" s="181">
        <f>'実質公債費比率（分子）の構造'!M$48</f>
        <v>95</v>
      </c>
      <c r="I46" s="181"/>
      <c r="J46" s="181"/>
      <c r="K46" s="181">
        <f>'実質公債費比率（分子）の構造'!N$48</f>
        <v>77</v>
      </c>
      <c r="L46" s="181"/>
      <c r="M46" s="181"/>
      <c r="N46" s="181">
        <f>'実質公債費比率（分子）の構造'!O$48</f>
        <v>79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265</v>
      </c>
      <c r="C49" s="181"/>
      <c r="D49" s="181"/>
      <c r="E49" s="181">
        <f>'実質公債費比率（分子）の構造'!L$45</f>
        <v>276</v>
      </c>
      <c r="F49" s="181"/>
      <c r="G49" s="181"/>
      <c r="H49" s="181">
        <f>'実質公債費比率（分子）の構造'!M$45</f>
        <v>275</v>
      </c>
      <c r="I49" s="181"/>
      <c r="J49" s="181"/>
      <c r="K49" s="181">
        <f>'実質公債費比率（分子）の構造'!N$45</f>
        <v>282</v>
      </c>
      <c r="L49" s="181"/>
      <c r="M49" s="181"/>
      <c r="N49" s="181">
        <f>'実質公債費比率（分子）の構造'!O$45</f>
        <v>256</v>
      </c>
      <c r="O49" s="181"/>
      <c r="P49" s="181"/>
    </row>
    <row r="50" spans="1:16">
      <c r="A50" s="181" t="s">
        <v>71</v>
      </c>
      <c r="B50" s="181" t="e">
        <f>NA()</f>
        <v>#N/A</v>
      </c>
      <c r="C50" s="181">
        <f>IF(ISNUMBER('実質公債費比率（分子）の構造'!K$53),'実質公債費比率（分子）の構造'!K$53,NA())</f>
        <v>111</v>
      </c>
      <c r="D50" s="181" t="e">
        <f>NA()</f>
        <v>#N/A</v>
      </c>
      <c r="E50" s="181" t="e">
        <f>NA()</f>
        <v>#N/A</v>
      </c>
      <c r="F50" s="181">
        <f>IF(ISNUMBER('実質公債費比率（分子）の構造'!L$53),'実質公債費比率（分子）の構造'!L$53,NA())</f>
        <v>136</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117</v>
      </c>
      <c r="M50" s="181" t="e">
        <f>NA()</f>
        <v>#N/A</v>
      </c>
      <c r="N50" s="181" t="e">
        <f>NA()</f>
        <v>#N/A</v>
      </c>
      <c r="O50" s="181">
        <f>IF(ISNUMBER('実質公債費比率（分子）の構造'!O$53),'実質公債費比率（分子）の構造'!O$53,NA())</f>
        <v>115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2353</v>
      </c>
      <c r="E56" s="180"/>
      <c r="F56" s="180"/>
      <c r="G56" s="180">
        <f>'将来負担比率（分子）の構造'!J$52</f>
        <v>2456</v>
      </c>
      <c r="H56" s="180"/>
      <c r="I56" s="180"/>
      <c r="J56" s="180">
        <f>'将来負担比率（分子）の構造'!K$52</f>
        <v>2709</v>
      </c>
      <c r="K56" s="180"/>
      <c r="L56" s="180"/>
      <c r="M56" s="180">
        <f>'将来負担比率（分子）の構造'!L$52</f>
        <v>2541</v>
      </c>
      <c r="N56" s="180"/>
      <c r="O56" s="180"/>
      <c r="P56" s="180">
        <f>'将来負担比率（分子）の構造'!M$52</f>
        <v>2599</v>
      </c>
    </row>
    <row r="57" spans="1:16">
      <c r="A57" s="180" t="s">
        <v>42</v>
      </c>
      <c r="B57" s="180"/>
      <c r="C57" s="180"/>
      <c r="D57" s="180">
        <f>'将来負担比率（分子）の構造'!I$51</f>
        <v>25</v>
      </c>
      <c r="E57" s="180"/>
      <c r="F57" s="180"/>
      <c r="G57" s="180" t="str">
        <f>'将来負担比率（分子）の構造'!J$51</f>
        <v>-</v>
      </c>
      <c r="H57" s="180"/>
      <c r="I57" s="180"/>
      <c r="J57" s="180">
        <f>'将来負担比率（分子）の構造'!K$51</f>
        <v>56</v>
      </c>
      <c r="K57" s="180"/>
      <c r="L57" s="180"/>
      <c r="M57" s="180">
        <f>'将来負担比率（分子）の構造'!L$51</f>
        <v>56</v>
      </c>
      <c r="N57" s="180"/>
      <c r="O57" s="180"/>
      <c r="P57" s="180">
        <f>'将来負担比率（分子）の構造'!M$51</f>
        <v>65</v>
      </c>
    </row>
    <row r="58" spans="1:16">
      <c r="A58" s="180" t="s">
        <v>41</v>
      </c>
      <c r="B58" s="180"/>
      <c r="C58" s="180"/>
      <c r="D58" s="180">
        <f>'将来負担比率（分子）の構造'!I$50</f>
        <v>1326</v>
      </c>
      <c r="E58" s="180"/>
      <c r="F58" s="180"/>
      <c r="G58" s="180">
        <f>'将来負担比率（分子）の構造'!J$50</f>
        <v>1540</v>
      </c>
      <c r="H58" s="180"/>
      <c r="I58" s="180"/>
      <c r="J58" s="180">
        <f>'将来負担比率（分子）の構造'!K$50</f>
        <v>1783</v>
      </c>
      <c r="K58" s="180"/>
      <c r="L58" s="180"/>
      <c r="M58" s="180">
        <f>'将来負担比率（分子）の構造'!L$50</f>
        <v>1934</v>
      </c>
      <c r="N58" s="180"/>
      <c r="O58" s="180"/>
      <c r="P58" s="180">
        <f>'将来負担比率（分子）の構造'!M$50</f>
        <v>2003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512</v>
      </c>
      <c r="C62" s="180"/>
      <c r="D62" s="180"/>
      <c r="E62" s="180">
        <f>'将来負担比率（分子）の構造'!J$45</f>
        <v>462</v>
      </c>
      <c r="F62" s="180"/>
      <c r="G62" s="180"/>
      <c r="H62" s="180">
        <f>'将来負担比率（分子）の構造'!K$45</f>
        <v>439</v>
      </c>
      <c r="I62" s="180"/>
      <c r="J62" s="180"/>
      <c r="K62" s="180">
        <f>'将来負担比率（分子）の構造'!L$45</f>
        <v>442</v>
      </c>
      <c r="L62" s="180"/>
      <c r="M62" s="180"/>
      <c r="N62" s="180">
        <f>'将来負担比率（分子）の構造'!M$45</f>
        <v>398</v>
      </c>
      <c r="O62" s="180"/>
      <c r="P62" s="180"/>
    </row>
    <row r="63" spans="1:16">
      <c r="A63" s="180" t="s">
        <v>34</v>
      </c>
      <c r="B63" s="180">
        <f>'将来負担比率（分子）の構造'!I$44</f>
        <v>79</v>
      </c>
      <c r="C63" s="180"/>
      <c r="D63" s="180"/>
      <c r="E63" s="180">
        <f>'将来負担比率（分子）の構造'!J$44</f>
        <v>183</v>
      </c>
      <c r="F63" s="180"/>
      <c r="G63" s="180"/>
      <c r="H63" s="180">
        <f>'将来負担比率（分子）の構造'!K$44</f>
        <v>281</v>
      </c>
      <c r="I63" s="180"/>
      <c r="J63" s="180"/>
      <c r="K63" s="180">
        <f>'将来負担比率（分子）の構造'!L$44</f>
        <v>273</v>
      </c>
      <c r="L63" s="180"/>
      <c r="M63" s="180"/>
      <c r="N63" s="180">
        <f>'将来負担比率（分子）の構造'!M$44</f>
        <v>270</v>
      </c>
      <c r="O63" s="180"/>
      <c r="P63" s="180"/>
    </row>
    <row r="64" spans="1:16">
      <c r="A64" s="180" t="s">
        <v>33</v>
      </c>
      <c r="B64" s="180">
        <f>'将来負担比率（分子）の構造'!I$43</f>
        <v>953</v>
      </c>
      <c r="C64" s="180"/>
      <c r="D64" s="180"/>
      <c r="E64" s="180">
        <f>'将来負担比率（分子）の構造'!J$43</f>
        <v>948</v>
      </c>
      <c r="F64" s="180"/>
      <c r="G64" s="180"/>
      <c r="H64" s="180">
        <f>'将来負担比率（分子）の構造'!K$43</f>
        <v>867</v>
      </c>
      <c r="I64" s="180"/>
      <c r="J64" s="180"/>
      <c r="K64" s="180">
        <f>'将来負担比率（分子）の構造'!L$43</f>
        <v>702</v>
      </c>
      <c r="L64" s="180"/>
      <c r="M64" s="180"/>
      <c r="N64" s="180">
        <f>'将来負担比率（分子）の構造'!M$43</f>
        <v>633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2556</v>
      </c>
      <c r="C66" s="180"/>
      <c r="D66" s="180"/>
      <c r="E66" s="180">
        <f>'将来負担比率（分子）の構造'!J$41</f>
        <v>2751</v>
      </c>
      <c r="F66" s="180"/>
      <c r="G66" s="180"/>
      <c r="H66" s="180">
        <f>'将来負担比率（分子）の構造'!K$41</f>
        <v>3257</v>
      </c>
      <c r="I66" s="180"/>
      <c r="J66" s="180"/>
      <c r="K66" s="180">
        <f>'将来負担比率（分子）の構造'!L$41</f>
        <v>3241</v>
      </c>
      <c r="L66" s="180"/>
      <c r="M66" s="180"/>
      <c r="N66" s="180">
        <f>'将来負担比率（分子）の構造'!M$41</f>
        <v>3301</v>
      </c>
      <c r="O66" s="180"/>
      <c r="P66" s="180"/>
    </row>
    <row r="67" spans="1:16">
      <c r="A67" s="180" t="s">
        <v>75</v>
      </c>
      <c r="B67" s="180" t="e">
        <f>NA()</f>
        <v>#N/A</v>
      </c>
      <c r="C67" s="180">
        <f>IF(ISNUMBER('将来負担比率（分子）の構造'!I$53), IF('将来負担比率（分子）の構造'!I$53 &lt; 0, 0, '将来負担比率（分子）の構造'!I$53), NA())</f>
        <v>394</v>
      </c>
      <c r="D67" s="180" t="e">
        <f>NA()</f>
        <v>#N/A</v>
      </c>
      <c r="E67" s="180" t="e">
        <f>NA()</f>
        <v>#N/A</v>
      </c>
      <c r="F67" s="180">
        <f>IF(ISNUMBER('将来負担比率（分子）の構造'!J$53), IF('将来負担比率（分子）の構造'!J$53 &lt; 0, 0, '将来負担比率（分子）の構造'!J$53), NA())</f>
        <v>347</v>
      </c>
      <c r="G67" s="180" t="e">
        <f>NA()</f>
        <v>#N/A</v>
      </c>
      <c r="H67" s="180" t="e">
        <f>NA()</f>
        <v>#N/A</v>
      </c>
      <c r="I67" s="180">
        <f>IF(ISNUMBER('将来負担比率（分子）の構造'!K$53), IF('将来負担比率（分子）の構造'!K$53 &lt; 0, 0, '将来負担比率（分子）の構造'!K$53), NA())</f>
        <v>297</v>
      </c>
      <c r="J67" s="180" t="e">
        <f>NA()</f>
        <v>#N/A</v>
      </c>
      <c r="K67" s="180" t="e">
        <f>NA()</f>
        <v>#N/A</v>
      </c>
      <c r="L67" s="180">
        <f>IF(ISNUMBER('将来負担比率（分子）の構造'!L$53), IF('将来負担比率（分子）の構造'!L$53 &lt; 0, 0, '将来負担比率（分子）の構造'!L$53), NA())</f>
        <v>127</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1251</v>
      </c>
      <c r="C72" s="184">
        <f>基金残高に係る経年分析!G55</f>
        <v>1403</v>
      </c>
      <c r="D72" s="184">
        <f>基金残高に係る経年分析!H55</f>
        <v>1468</v>
      </c>
    </row>
    <row r="73" spans="1:16">
      <c r="A73" s="183" t="s">
        <v>78</v>
      </c>
      <c r="B73" s="184">
        <f>基金残高に係る経年分析!F56</f>
        <v>35</v>
      </c>
      <c r="C73" s="184">
        <f>基金残高に係る経年分析!G56</f>
        <v>36</v>
      </c>
      <c r="D73" s="184">
        <f>基金残高に係る経年分析!H56</f>
        <v>36</v>
      </c>
    </row>
    <row r="74" spans="1:16">
      <c r="A74" s="183" t="s">
        <v>79</v>
      </c>
      <c r="B74" s="184">
        <f>基金残高に係る経年分析!F57</f>
        <v>240</v>
      </c>
      <c r="C74" s="184">
        <f>基金残高に係る経年分析!G57</f>
        <v>229</v>
      </c>
      <c r="D74" s="184">
        <f>基金残高に係る経年分析!H57</f>
        <v>222</v>
      </c>
    </row>
  </sheetData>
  <sheetProtection algorithmName="SHA-512" hashValue="jop48H4UNY7F3ZHYluhq02hImTT0JGC5jnc+83aLBGqzIOfKmheH9gXbrOsfSAvkPZKVNU7hadr5qWfjzv2Bgw==" saltValue="wxJ+Di80IXUJDFT6x90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2020-03-12T01:47:48Z</cp:lastPrinted>
  <dcterms:created xsi:type="dcterms:W3CDTF">2020-02-10T05:02:03Z</dcterms:created>
  <dcterms:modified xsi:type="dcterms:W3CDTF">2020-09-28T06:54:27Z</dcterms:modified>
  <cp:category/>
</cp:coreProperties>
</file>