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city.uda.nara.jp\財政課\●●地方財政状況調査（決算統計）●●\▼財政状況資料集▼【H20-H    】\H30財政状況資料集\06県回答（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<sst xmlns="http://schemas.openxmlformats.org/spreadsheetml/2006/main" count="1130" uniqueCount="633">
  <si>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</si>
  <si>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</si>
  <si>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</si>
  <si>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</si>
  <si>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</si>
  <si>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</si>
  <si>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</si>
  <si>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</si>
  <si>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</si>
  <si>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</si>
  <si>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</si>
  <si>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</si>
  <si>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</si>
  <si>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</si>
  <si>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</si>
  <si>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</si>
  <si>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</si>
  <si>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</si>
  <si>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</si>
  <si>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</si>
  <si>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</si>
  <si>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</si>
  <si>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</si>
  <si>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</si>
  <si>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</si>
  <si>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</si>
  <si>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</si>
  <si>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</si>
  <si>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</si>
  <si>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</si>
  <si>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</si>
  <si>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</si>
  <si>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</si>
  <si>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</si>
  <si>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</si>
  <si>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</si>
  <si>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</si>
  <si>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</si>
  <si>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</si>
  <si>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</si>
  <si>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</si>
  <si>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</si>
  <si>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</si>
  <si>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</si>
  <si>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</si>
  <si>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</si>
  <si>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</si>
  <si>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</si>
  <si>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</si>
  <si>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</si>
  <si>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</si>
  <si>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</si>
  <si>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</si>
  <si>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</si>
  <si>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</si>
  <si>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</si>
  <si>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</si>
  <si>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</si>
  <si>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</si>
  <si>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</si>
  <si>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</si>
  <si>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</si>
  <si>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</si>
  <si>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</si>
  <si>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</si>
  <si>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</si>
  <si>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</si>
  <si>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</si>
  <si>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</si>
  <si>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</si>
  <si>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</si>
  <si>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</si>
  <si>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</si>
  <si>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</si>
  <si>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</si>
  <si>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</si>
  <si>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</si>
  <si>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</si>
  <si>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</si>
  <si>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</si>
  <si>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</si>
  <si>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</si>
  <si>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</si>
  <si>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</si>
  <si>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</si>
  <si>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</si>
  <si>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</si>
  <si>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</si>
  <si>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</si>
  <si>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</si>
  <si>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</si>
  <si>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</si>
  <si>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</si>
  <si>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</si>
  <si>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</si>
  <si>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</si>
  <si>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</si>
  <si>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</si>
  <si>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</si>
  <si>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</si>
  <si>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</si>
  <si>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</si>
  <si>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</si>
  <si>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</si>
  <si>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</si>
  <si>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</si>
  <si>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</si>
  <si>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</si>
  <si>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</si>
  <si>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</si>
  <si>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</si>
  <si>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</si>
  <si>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</si>
  <si>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</si>
  <si>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</si>
  <si>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</si>
  <si>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</si>
  <si>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</si>
  <si>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</si>
  <si>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</si>
  <si>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</si>
  <si>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</si>
  <si>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</si>
  <si>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</si>
  <si>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</si>
  <si>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</si>
  <si>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</si>
  <si>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</si>
  <si>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</si>
  <si>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</si>
  <si>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</si>
  <si>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</si>
  <si>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</si>
  <si>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</si>
  <si>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</si>
  <si>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</si>
  <si>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</si>
  <si>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</si>
  <si>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</si>
  <si>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</si>
  <si>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</si>
  <si>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</si>
  <si>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</si>
  <si>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</si>
  <si>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</si>
  <si>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</si>
  <si>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</si>
  <si>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</si>
  <si>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</si>
  <si>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</si>
  <si>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</si>
  <si>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</si>
  <si>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</si>
  <si>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保養センター事業特別会計</t>
    <phoneticPr fontId="5"/>
  </si>
  <si>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</si>
  <si>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</si>
  <si>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</si>
  <si>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</si>
  <si>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</si>
  <si>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</si>
  <si>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</si>
  <si>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</si>
  <si>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</si>
  <si>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</si>
  <si>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</si>
  <si>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</si>
  <si>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</si>
  <si>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</si>
  <si>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</si>
  <si>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</si>
  <si>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</si>
  <si>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</si>
  <si>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</si>
  <si>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</si>
  <si>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</si>
  <si>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</si>
  <si>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</si>
  <si>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</si>
  <si>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</si>
  <si>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</si>
  <si>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</si>
  <si>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</si>
  <si>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</si>
  <si>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</si>
  <si>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</si>
  <si>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</si>
  <si>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</si>
  <si>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</si>
  <si>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</si>
  <si>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</si>
  <si>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</si>
  <si>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</si>
  <si>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</si>
  <si>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</si>
  <si>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</si>
  <si>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</si>
  <si>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</si>
  <si>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</si>
  <si>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</si>
  <si>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</si>
  <si>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</si>
  <si>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</si>
  <si>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</si>
  <si>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</si>
  <si>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</si>
  <si>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</si>
  <si>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</si>
  <si>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</si>
  <si>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</si>
  <si>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</si>
  <si>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</si>
  <si>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</si>
  <si>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</si>
  <si>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</si>
  <si>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</si>
  <si>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</si>
  <si>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奈良県宇陀市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</si>
  <si>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</si>
  <si>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</si>
  <si>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</si>
  <si>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</si>
  <si>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</si>
  <si>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</si>
  <si>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</si>
  <si>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</si>
  <si>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</si>
  <si>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</si>
  <si>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</si>
  <si>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</si>
  <si>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</si>
  <si>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</si>
  <si>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</si>
  <si>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</si>
  <si>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</si>
  <si>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</si>
  <si>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</si>
  <si>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</si>
  <si>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</si>
  <si>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</si>
  <si>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</si>
  <si>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</si>
  <si>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</si>
  <si>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</si>
  <si>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</si>
  <si>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</si>
  <si>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</si>
  <si>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</si>
  <si>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</si>
  <si>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</si>
  <si>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</si>
  <si>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</si>
  <si>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</si>
  <si>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</si>
  <si>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</si>
  <si>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</si>
  <si>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</si>
  <si>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</si>
  <si>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</si>
  <si>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</si>
  <si>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</si>
  <si>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</si>
  <si>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</si>
  <si>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</si>
  <si>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</si>
  <si>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</si>
  <si>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</si>
  <si>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</si>
  <si>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</si>
  <si>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</si>
  <si>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</si>
  <si>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</si>
  <si>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</si>
  <si>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</si>
  <si>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</si>
  <si>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</si>
  <si>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</si>
  <si>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</si>
  <si>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</si>
  <si>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</si>
  <si>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</si>
  <si>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</si>
  <si>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</si>
  <si>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</si>
  <si>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</si>
  <si>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</si>
  <si>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</si>
  <si>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</si>
  <si>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</si>
  <si>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</si>
  <si>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</si>
  <si>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</si>
  <si>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</si>
  <si>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</si>
  <si>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</si>
  <si>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</si>
  <si>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</si>
  <si>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</si>
  <si>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</si>
  <si>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</si>
  <si>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</si>
  <si>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</si>
  <si>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</si>
  <si>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</si>
  <si>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</si>
  <si>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</si>
  <si>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</si>
  <si>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</si>
  <si>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</si>
  <si>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</si>
  <si>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</si>
  <si>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</si>
  <si>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</si>
  <si>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</si>
  <si>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</si>
  <si>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</si>
  <si>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</si>
  <si>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</si>
  <si>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</si>
  <si>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</si>
  <si>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</si>
  <si>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</si>
  <si>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</si>
  <si>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</si>
  <si>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</si>
  <si>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</si>
  <si>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</si>
  <si>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</si>
  <si>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</si>
  <si>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</si>
  <si>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</si>
  <si>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</si>
  <si>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</si>
  <si>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</si>
  <si>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</si>
  <si>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</si>
  <si>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</si>
  <si>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</si>
  <si>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</si>
  <si>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</si>
  <si>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</si>
  <si>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</si>
  <si>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</si>
  <si>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</si>
  <si>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</si>
  <si>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</si>
  <si>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</si>
  <si>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</si>
  <si>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</si>
  <si>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</si>
  <si>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</si>
  <si>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</si>
  <si>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</si>
  <si>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</si>
  <si>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</si>
  <si>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</si>
  <si>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</si>
  <si>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</si>
  <si>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</si>
  <si>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</si>
  <si>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</si>
  <si>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</si>
  <si>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</si>
  <si>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</si>
  <si>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</si>
  <si>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</si>
  <si>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</si>
  <si>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奈良県宇陀市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</si>
  <si>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</si>
  <si>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</si>
  <si>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</si>
  <si>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</si>
  <si>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</si>
  <si>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</si>
  <si>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</si>
  <si>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</si>
  <si>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</si>
  <si>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</si>
  <si>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</si>
  <si>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</si>
  <si>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</si>
  <si>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</si>
  <si>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</si>
  <si>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</si>
  <si>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</si>
  <si>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</si>
  <si>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</si>
  <si>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</si>
  <si>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</si>
  <si>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</si>
  <si>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</si>
  <si>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</si>
  <si>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</si>
  <si>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</si>
  <si>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</si>
  <si>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</si>
  <si>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</si>
  <si>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</si>
  <si>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</si>
  <si>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</si>
  <si>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</si>
  <si>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</si>
  <si>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</si>
  <si>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</si>
  <si>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</si>
  <si>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</si>
  <si>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</si>
  <si>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</si>
  <si>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</si>
  <si>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</si>
  <si>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</si>
  <si>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</si>
  <si>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法適用企業</t>
    <phoneticPr fontId="5"/>
  </si>
  <si>
    <t>介護老人保健施設事業特別会計</t>
    <phoneticPr fontId="5"/>
  </si>
  <si>
    <t>法適用企業</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</si>
  <si>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</si>
  <si>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</si>
  <si>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</si>
  <si>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</si>
  <si>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</si>
  <si>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</si>
  <si>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</si>
  <si>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</si>
  <si>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</si>
  <si>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</si>
  <si>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</si>
  <si>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</si>
  <si>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</si>
  <si>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</si>
  <si>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</si>
  <si>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</si>
  <si>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</si>
  <si>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</si>
  <si>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</si>
  <si>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</si>
  <si>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</si>
  <si>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</si>
  <si>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</si>
  <si>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</si>
  <si>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</si>
  <si>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</si>
  <si>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</si>
  <si>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</si>
  <si>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</si>
  <si>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</si>
  <si>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</si>
  <si>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</si>
  <si>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</si>
  <si>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</si>
  <si>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</si>
  <si>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</si>
  <si>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</si>
  <si>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</si>
  <si>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</si>
  <si>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</si>
  <si>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</si>
  <si>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</si>
  <si>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</si>
  <si>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</si>
  <si>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</si>
  <si>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</si>
  <si>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</si>
  <si>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</si>
  <si>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</si>
  <si>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</si>
  <si>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</si>
  <si>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</si>
  <si>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</si>
  <si>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</si>
  <si>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</si>
  <si>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</si>
  <si>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</si>
  <si>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</si>
  <si>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</si>
  <si>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</si>
  <si>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</si>
  <si>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</si>
  <si>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</si>
  <si>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</si>
  <si>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</si>
  <si>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</si>
  <si>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</si>
  <si>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</si>
  <si>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</si>
  <si>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</si>
  <si>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</si>
  <si>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</si>
  <si>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</si>
  <si>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</si>
  <si>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</si>
  <si>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</si>
  <si>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</si>
  <si>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</si>
  <si>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</si>
  <si>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</si>
  <si>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</si>
  <si>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</si>
  <si>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</si>
  <si>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</si>
  <si>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</si>
  <si>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</si>
  <si>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</si>
  <si>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</si>
  <si>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</si>
  <si>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</si>
  <si>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</si>
  <si>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</si>
  <si>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</si>
  <si>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</si>
  <si>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</si>
  <si>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</si>
  <si>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</si>
  <si>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</si>
  <si>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</si>
  <si>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</si>
  <si>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</si>
  <si>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</si>
  <si>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</si>
  <si>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</si>
  <si>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</si>
  <si>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</si>
  <si>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</si>
  <si>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</si>
  <si>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</si>
  <si>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</si>
  <si>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</si>
  <si>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</si>
  <si>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</si>
  <si>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</si>
  <si>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</si>
  <si>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</si>
  <si>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</si>
  <si>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</si>
  <si>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</si>
  <si>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</si>
  <si>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</si>
  <si>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</si>
  <si>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</si>
  <si>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</si>
  <si>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</si>
  <si>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</si>
  <si>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</si>
  <si>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</si>
  <si>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</si>
  <si>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</si>
  <si>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</si>
  <si>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</si>
  <si>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</si>
  <si>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</si>
  <si>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</si>
  <si>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</si>
  <si>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</si>
  <si>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</si>
  <si>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</si>
  <si>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</si>
  <si>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</si>
  <si>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</si>
  <si>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</si>
  <si>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</si>
  <si>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</si>
  <si>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</si>
  <si>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</si>
  <si>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</si>
  <si>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</si>
  <si>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</si>
  <si>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</si>
  <si>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</si>
  <si>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</si>
  <si>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</si>
  <si>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</si>
  <si>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</si>
  <si>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</si>
  <si>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</si>
  <si>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</si>
  <si>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1.73</t>
  </si>
  <si>
    <t>▲ 1.46</t>
  </si>
  <si>
    <t>▲ 3.20</t>
  </si>
  <si>
    <t>▲ 2.26</t>
  </si>
  <si>
    <t>住宅新築資金等貸付事業特別会計</t>
  </si>
  <si>
    <t>▲ 2.80</t>
  </si>
  <si>
    <t>▲ 2.69</t>
  </si>
  <si>
    <t>▲ 2.67</t>
  </si>
  <si>
    <t>▲ 2.72</t>
  </si>
  <si>
    <t>▲ 2.65</t>
  </si>
  <si>
    <t>保養センター事業特別会計</t>
  </si>
  <si>
    <t>▲ 6.66</t>
  </si>
  <si>
    <t>▲ 4.96</t>
  </si>
  <si>
    <t>▲ 2.95</t>
  </si>
  <si>
    <t>▲ 1.82</t>
  </si>
  <si>
    <t>▲ 0.70</t>
  </si>
  <si>
    <t>水道事業特別会計</t>
  </si>
  <si>
    <t>一般会計</t>
  </si>
  <si>
    <t>病院事業特別会計</t>
  </si>
  <si>
    <t>介護老人保健施設事業特別会計</t>
  </si>
  <si>
    <t>国民健康保険事業特別会計</t>
  </si>
  <si>
    <t>▲ 0.09</t>
  </si>
  <si>
    <t>介護保険事業特別会計</t>
  </si>
  <si>
    <t>その他会計（赤字）</t>
  </si>
  <si>
    <t>その他会計（黒字）</t>
  </si>
  <si>
    <t>H25末</t>
    <phoneticPr fontId="5"/>
  </si>
  <si>
    <t>H26末</t>
    <phoneticPr fontId="5"/>
  </si>
  <si>
    <t>H27末</t>
    <phoneticPr fontId="5"/>
  </si>
  <si>
    <t>H28末</t>
    <phoneticPr fontId="5"/>
  </si>
  <si>
    <t>H29末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</si>
  <si>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</si>
  <si>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</si>
  <si>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</si>
  <si>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</si>
  <si>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</si>
  <si>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</si>
  <si>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</si>
  <si>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</si>
  <si>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</si>
  <si>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</si>
  <si>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宇陀市土地開発公社</t>
    <rPh sb="0" eb="3">
      <t>ウダシ</t>
    </rPh>
    <rPh sb="3" eb="5">
      <t>トチ</t>
    </rPh>
    <rPh sb="5" eb="7">
      <t>カイハツ</t>
    </rPh>
    <rPh sb="7" eb="9">
      <t>コウシャ</t>
    </rPh>
    <phoneticPr fontId="2"/>
  </si>
  <si>
    <t>地域づくり推進基金</t>
    <rPh sb="0" eb="2">
      <t>チイキ</t>
    </rPh>
    <rPh sb="5" eb="7">
      <t>スイシン</t>
    </rPh>
    <rPh sb="7" eb="9">
      <t>キキン</t>
    </rPh>
    <phoneticPr fontId="11"/>
  </si>
  <si>
    <t>ふるさと応援基金</t>
    <rPh sb="4" eb="6">
      <t>オウエン</t>
    </rPh>
    <rPh sb="6" eb="8">
      <t>キキン</t>
    </rPh>
    <phoneticPr fontId="11"/>
  </si>
  <si>
    <t>福祉活動基金</t>
    <rPh sb="0" eb="2">
      <t>フクシ</t>
    </rPh>
    <rPh sb="2" eb="4">
      <t>カツドウ</t>
    </rPh>
    <rPh sb="4" eb="6">
      <t>キキン</t>
    </rPh>
    <phoneticPr fontId="11"/>
  </si>
  <si>
    <t>市営霊苑基金</t>
    <rPh sb="0" eb="2">
      <t>シエイ</t>
    </rPh>
    <rPh sb="2" eb="4">
      <t>レイエン</t>
    </rPh>
    <rPh sb="4" eb="6">
      <t>キキン</t>
    </rPh>
    <phoneticPr fontId="11"/>
  </si>
  <si>
    <t>産業支援基金</t>
    <rPh sb="0" eb="2">
      <t>サンギョウ</t>
    </rPh>
    <rPh sb="2" eb="4">
      <t>シエン</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</si>
  <si>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</si>
  <si>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</si>
  <si>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</si>
  <si>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財源を地方債に求めてきたため、将来負担比率は類似団体を大きく上回っているが、新規発行額の抑制と普通交付税算入率の高い地方債の借入により年々改善している。公共施設等の老朽化対策と持続可能な財政運営のバランスを保つことが求められ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</si>
  <si>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</si>
  <si>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</si>
  <si>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</si>
  <si>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</si>
  <si>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</si>
  <si>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</si>
  <si>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将来負担比率、実質公債費比率ともに類似団体より高いものの、地方債新規発行の抑制や合併前の旧町村起債の償還終了により減少が続いていた。
　しかし、H30になって将来負担比率が公営企業債等繰入見込み額において、水道事業特別会計の繰入見込額が増加したため上昇に転じた。一方、普通会計における地方債残高は引き続き減少しているので継続が求められている。</t>
    <rPh sb="1" eb="3">
      <t>ショウライ</t>
    </rPh>
    <rPh sb="3" eb="5">
      <t>フタン</t>
    </rPh>
    <rPh sb="5" eb="7">
      <t>ヒリツ</t>
    </rPh>
    <rPh sb="8" eb="10">
      <t>ジッシツ</t>
    </rPh>
    <rPh sb="10" eb="13">
      <t>コウサイヒ</t>
    </rPh>
    <rPh sb="13" eb="15">
      <t>ヒリツ</t>
    </rPh>
    <rPh sb="18" eb="20">
      <t>ルイジ</t>
    </rPh>
    <rPh sb="20" eb="22">
      <t>ダンタイ</t>
    </rPh>
    <rPh sb="24" eb="25">
      <t>タカ</t>
    </rPh>
    <rPh sb="30" eb="33">
      <t>チホウサイ</t>
    </rPh>
    <rPh sb="33" eb="35">
      <t>シンキ</t>
    </rPh>
    <rPh sb="35" eb="37">
      <t>ハッコウ</t>
    </rPh>
    <rPh sb="38" eb="40">
      <t>ヨクセイ</t>
    </rPh>
    <rPh sb="41" eb="43">
      <t>ガッペイ</t>
    </rPh>
    <rPh sb="43" eb="44">
      <t>マエ</t>
    </rPh>
    <rPh sb="45" eb="48">
      <t>キュウチョウソン</t>
    </rPh>
    <rPh sb="48" eb="50">
      <t>キサイ</t>
    </rPh>
    <rPh sb="51" eb="53">
      <t>ショウカン</t>
    </rPh>
    <rPh sb="53" eb="55">
      <t>シュウリョウ</t>
    </rPh>
    <rPh sb="58" eb="60">
      <t>ゲンショウ</t>
    </rPh>
    <rPh sb="61" eb="62">
      <t>ツヅ</t>
    </rPh>
    <rPh sb="80" eb="82">
      <t>ショウライ</t>
    </rPh>
    <rPh sb="82" eb="84">
      <t>フタン</t>
    </rPh>
    <rPh sb="84" eb="86">
      <t>ヒリツ</t>
    </rPh>
    <rPh sb="125" eb="127">
      <t>ジョウショウ</t>
    </rPh>
    <rPh sb="128" eb="129">
      <t>テン</t>
    </rPh>
    <rPh sb="132" eb="134">
      <t>イッポウ</t>
    </rPh>
    <rPh sb="149" eb="150">
      <t>ヒ</t>
    </rPh>
    <rPh sb="151" eb="152">
      <t>ツヅ</t>
    </rPh>
    <rPh sb="161" eb="163">
      <t>ケイゾク</t>
    </rPh>
    <rPh sb="164" eb="165">
      <t>モト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</si>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</sst>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E9CF-47AE-88F9-02E8FC936E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79141</c:v>
                </c:pt>
                <c:pt idx="1">
                  <c:v>75083</c:v>
                </c:pt>
                <c:pt idx="2">
                  <c:v>59189</c:v>
                </c:pt>
                <c:pt idx="3">
                  <c:v>59527</c:v>
                </c:pt>
                <c:pt idx="4">
                  <c:v>37314</c:v>
                </c:pt>
              </c:numCache>
            </c:numRef>
          </c:val>
          <c:smooth val="0"/>
          <c:extLst>
            <c:ext xmlns:c16="http://schemas.microsoft.com/office/drawing/2014/chart" uri="{C3380CC4-5D6E-409C-BE32-E72D297353CC}">
              <c16:uniqueId val="{00000001-E9CF-47AE-88F9-02E8FC936E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2.29</c:v>
                </c:pt>
                <c:pt idx="1">
                  <c:v>5.36</c:v>
                </c:pt>
                <c:pt idx="2">
                  <c:v>3.17</c:v>
                </c:pt>
                <c:pt idx="3">
                  <c:v>3.25</c:v>
                </c:pt>
                <c:pt idx="4">
                  <c:v>2.14</c:v>
                </c:pt>
              </c:numCache>
            </c:numRef>
          </c:val>
          <c:extLst>
            <c:ext xmlns:c16="http://schemas.microsoft.com/office/drawing/2014/chart" uri="{C3380CC4-5D6E-409C-BE32-E72D297353CC}">
              <c16:uniqueId val="{00000000-A57F-4B21-B6CD-5A9AEADABA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19.39</c:v>
                </c:pt>
                <c:pt idx="1">
                  <c:v>19.47</c:v>
                </c:pt>
                <c:pt idx="2">
                  <c:v>20.95</c:v>
                </c:pt>
                <c:pt idx="3">
                  <c:v>18.48</c:v>
                </c:pt>
                <c:pt idx="4">
                  <c:v>17.8</c:v>
                </c:pt>
              </c:numCache>
            </c:numRef>
          </c:val>
          <c:extLst>
            <c:ext xmlns:c16="http://schemas.microsoft.com/office/drawing/2014/chart" uri="{C3380CC4-5D6E-409C-BE32-E72D297353CC}">
              <c16:uniqueId val="{00000001-A57F-4B21-B6CD-5A9AEADABA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3.1</c:v>
                </c:pt>
                <c:pt idx="2">
                  <c:v>-1.46</c:v>
                </c:pt>
                <c:pt idx="3">
                  <c:v>-3.2</c:v>
                </c:pt>
                <c:pt idx="4">
                  <c:v>-2.2599999999999998</c:v>
                </c:pt>
              </c:numCache>
            </c:numRef>
          </c:val>
          <c:smooth val="0"/>
          <c:extLst>
            <c:ext xmlns:c16="http://schemas.microsoft.com/office/drawing/2014/chart" uri="{C3380CC4-5D6E-409C-BE32-E72D297353CC}">
              <c16:uniqueId val="{00000002-A57F-4B21-B6CD-5A9AEADABA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0.1</c:v>
                </c:pt>
                <c:pt idx="4">
                  <c:v>#N/A</c:v>
                </c:pt>
                <c:pt idx="5">
                  <c:v>0.38</c:v>
                </c:pt>
                <c:pt idx="6">
                  <c:v>#N/A</c:v>
                </c:pt>
                <c:pt idx="7">
                  <c:v>0.08</c:v>
                </c:pt>
                <c:pt idx="8">
                  <c:v>#N/A</c:v>
                </c:pt>
                <c:pt idx="9">
                  <c:v>7.0000000000000007E-2</c:v>
                </c:pt>
              </c:numCache>
            </c:numRef>
          </c:val>
          <c:extLst>
            <c:ext xmlns:c16="http://schemas.microsoft.com/office/drawing/2014/chart" uri="{C3380CC4-5D6E-409C-BE32-E72D297353CC}">
              <c16:uniqueId val="{00000000-6AD7-42A1-9D31-56697F6168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7-42A1-9D31-56697F616860}"/>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0.65</c:v>
                </c:pt>
                <c:pt idx="4">
                  <c:v>#N/A</c:v>
                </c:pt>
                <c:pt idx="5">
                  <c:v>1.04</c:v>
                </c:pt>
                <c:pt idx="6">
                  <c:v>#N/A</c:v>
                </c:pt>
                <c:pt idx="7">
                  <c:v>0.79</c:v>
                </c:pt>
                <c:pt idx="8">
                  <c:v>#N/A</c:v>
                </c:pt>
                <c:pt idx="9">
                  <c:v>0.82</c:v>
                </c:pt>
              </c:numCache>
            </c:numRef>
          </c:val>
          <c:extLst>
            <c:ext xmlns:c16="http://schemas.microsoft.com/office/drawing/2014/chart" uri="{C3380CC4-5D6E-409C-BE32-E72D297353CC}">
              <c16:uniqueId val="{00000002-6AD7-42A1-9D31-56697F61686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0.09</c:v>
                </c:pt>
                <c:pt idx="1">
                  <c:v>#N/A</c:v>
                </c:pt>
                <c:pt idx="2">
                  <c:v>#N/A</c:v>
                </c:pt>
                <c:pt idx="3">
                  <c:v>0.06</c:v>
                </c:pt>
                <c:pt idx="4">
                  <c:v>#N/A</c:v>
                </c:pt>
                <c:pt idx="5">
                  <c:v>2.4900000000000002</c:v>
                </c:pt>
                <c:pt idx="6">
                  <c:v>#N/A</c:v>
                </c:pt>
                <c:pt idx="7">
                  <c:v>1.35</c:v>
                </c:pt>
                <c:pt idx="8">
                  <c:v>#N/A</c:v>
                </c:pt>
                <c:pt idx="9">
                  <c:v>0.96</c:v>
                </c:pt>
              </c:numCache>
            </c:numRef>
          </c:val>
          <c:extLst>
            <c:ext xmlns:c16="http://schemas.microsoft.com/office/drawing/2014/chart" uri="{C3380CC4-5D6E-409C-BE32-E72D297353CC}">
              <c16:uniqueId val="{00000003-6AD7-42A1-9D31-56697F616860}"/>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4.46</c:v>
                </c:pt>
                <c:pt idx="2">
                  <c:v>#N/A</c:v>
                </c:pt>
                <c:pt idx="3">
                  <c:v>4.04</c:v>
                </c:pt>
                <c:pt idx="4">
                  <c:v>#N/A</c:v>
                </c:pt>
                <c:pt idx="5">
                  <c:v>3.79</c:v>
                </c:pt>
                <c:pt idx="6">
                  <c:v>#N/A</c:v>
                </c:pt>
                <c:pt idx="7">
                  <c:v>3.32</c:v>
                </c:pt>
                <c:pt idx="8">
                  <c:v>#N/A</c:v>
                </c:pt>
                <c:pt idx="9">
                  <c:v>2.78</c:v>
                </c:pt>
              </c:numCache>
            </c:numRef>
          </c:val>
          <c:extLst>
            <c:ext xmlns:c16="http://schemas.microsoft.com/office/drawing/2014/chart" uri="{C3380CC4-5D6E-409C-BE32-E72D297353CC}">
              <c16:uniqueId val="{00000004-6AD7-42A1-9D31-56697F616860}"/>
            </c:ext>
          </c:extLst>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6</c:v>
                </c:pt>
                <c:pt idx="2">
                  <c:v>#N/A</c:v>
                </c:pt>
                <c:pt idx="3">
                  <c:v>6.27</c:v>
                </c:pt>
                <c:pt idx="4">
                  <c:v>#N/A</c:v>
                </c:pt>
                <c:pt idx="5">
                  <c:v>6.53</c:v>
                </c:pt>
                <c:pt idx="6">
                  <c:v>#N/A</c:v>
                </c:pt>
                <c:pt idx="7">
                  <c:v>5.55</c:v>
                </c:pt>
                <c:pt idx="8">
                  <c:v>#N/A</c:v>
                </c:pt>
                <c:pt idx="9">
                  <c:v>3.96</c:v>
                </c:pt>
              </c:numCache>
            </c:numRef>
          </c:val>
          <c:extLst>
            <c:ext xmlns:c16="http://schemas.microsoft.com/office/drawing/2014/chart" uri="{C3380CC4-5D6E-409C-BE32-E72D297353CC}">
              <c16:uniqueId val="{00000005-6AD7-42A1-9D31-56697F61686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5.08</c:v>
                </c:pt>
                <c:pt idx="2">
                  <c:v>#N/A</c:v>
                </c:pt>
                <c:pt idx="3">
                  <c:v>8.0299999999999994</c:v>
                </c:pt>
                <c:pt idx="4">
                  <c:v>#N/A</c:v>
                </c:pt>
                <c:pt idx="5">
                  <c:v>5.82</c:v>
                </c:pt>
                <c:pt idx="6">
                  <c:v>#N/A</c:v>
                </c:pt>
                <c:pt idx="7">
                  <c:v>5.95</c:v>
                </c:pt>
                <c:pt idx="8">
                  <c:v>#N/A</c:v>
                </c:pt>
                <c:pt idx="9">
                  <c:v>4.78</c:v>
                </c:pt>
              </c:numCache>
            </c:numRef>
          </c:val>
          <c:extLst>
            <c:ext xmlns:c16="http://schemas.microsoft.com/office/drawing/2014/chart" uri="{C3380CC4-5D6E-409C-BE32-E72D297353CC}">
              <c16:uniqueId val="{00000006-6AD7-42A1-9D31-56697F616860}"/>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7.75</c:v>
                </c:pt>
                <c:pt idx="2">
                  <c:v>#N/A</c:v>
                </c:pt>
                <c:pt idx="3">
                  <c:v>7.9</c:v>
                </c:pt>
                <c:pt idx="4">
                  <c:v>#N/A</c:v>
                </c:pt>
                <c:pt idx="5">
                  <c:v>8.39</c:v>
                </c:pt>
                <c:pt idx="6">
                  <c:v>#N/A</c:v>
                </c:pt>
                <c:pt idx="7">
                  <c:v>9.24</c:v>
                </c:pt>
                <c:pt idx="8">
                  <c:v>#N/A</c:v>
                </c:pt>
                <c:pt idx="9">
                  <c:v>9.74</c:v>
                </c:pt>
              </c:numCache>
            </c:numRef>
          </c:val>
          <c:extLst>
            <c:ext xmlns:c16="http://schemas.microsoft.com/office/drawing/2014/chart" uri="{C3380CC4-5D6E-409C-BE32-E72D297353CC}">
              <c16:uniqueId val="{00000007-6AD7-42A1-9D31-56697F616860}"/>
            </c:ext>
          </c:extLst>
        </c:ser>
        <c:ser>
          <c:idx val="8"/>
          <c:order val="8"/>
          <c:tx>
            <c:strRef>
              <c:f>データシート!$A$35</c:f>
              <c:strCache>
                <c:ptCount val="1"/>
                <c:pt idx="0">
                  <c:v>保養センター事業特別会計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6.66</c:v>
                </c:pt>
                <c:pt idx="1">
                  <c:v>#N/A</c:v>
                </c:pt>
                <c:pt idx="2">
                  <c:v>4.96</c:v>
                </c:pt>
                <c:pt idx="3">
                  <c:v>#N/A</c:v>
                </c:pt>
                <c:pt idx="4">
                  <c:v>2.95</c:v>
                </c:pt>
                <c:pt idx="5">
                  <c:v>#N/A</c:v>
                </c:pt>
                <c:pt idx="6">
                  <c:v>1.82</c:v>
                </c:pt>
                <c:pt idx="7">
                  <c:v>#N/A</c:v>
                </c:pt>
                <c:pt idx="8">
                  <c:v>0.7</c:v>
                </c:pt>
                <c:pt idx="9">
                  <c:v>#N/A</c:v>
                </c:pt>
              </c:numCache>
            </c:numRef>
          </c:val>
          <c:extLst>
            <c:ext xmlns:c16="http://schemas.microsoft.com/office/drawing/2014/chart" uri="{C3380CC4-5D6E-409C-BE32-E72D297353CC}">
              <c16:uniqueId val="{00000008-6AD7-42A1-9D31-56697F61686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2.8</c:v>
                </c:pt>
                <c:pt idx="1">
                  <c:v>#N/A</c:v>
                </c:pt>
                <c:pt idx="2">
                  <c:v>2.69</c:v>
                </c:pt>
                <c:pt idx="3">
                  <c:v>#N/A</c:v>
                </c:pt>
                <c:pt idx="4">
                  <c:v>2.67</c:v>
                </c:pt>
                <c:pt idx="5">
                  <c:v>#N/A</c:v>
                </c:pt>
                <c:pt idx="6">
                  <c:v>2.72</c:v>
                </c:pt>
                <c:pt idx="7">
                  <c:v>#N/A</c:v>
                </c:pt>
                <c:pt idx="8">
                  <c:v>2.65</c:v>
                </c:pt>
                <c:pt idx="9">
                  <c:v>#N/A</c:v>
                </c:pt>
              </c:numCache>
            </c:numRef>
          </c:val>
          <c:extLst>
            <c:ext xmlns:c16="http://schemas.microsoft.com/office/drawing/2014/chart" uri="{C3380CC4-5D6E-409C-BE32-E72D297353CC}">
              <c16:uniqueId val="{00000009-6AD7-42A1-9D31-56697F6168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2587</c:v>
                </c:pt>
                <c:pt idx="5">
                  <c:v>2457</c:v>
                </c:pt>
                <c:pt idx="8">
                  <c:v>2357</c:v>
                </c:pt>
                <c:pt idx="11">
                  <c:v>2215</c:v>
                </c:pt>
                <c:pt idx="14">
                  <c:v>2091</c:v>
                </c:pt>
              </c:numCache>
            </c:numRef>
          </c:val>
          <c:extLst>
            <c:ext xmlns:c16="http://schemas.microsoft.com/office/drawing/2014/chart" uri="{C3380CC4-5D6E-409C-BE32-E72D297353CC}">
              <c16:uniqueId val="{00000000-DDFD-48A2-9298-C3AF36C80E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FD-48A2-9298-C3AF36C80E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12</c:v>
                </c:pt>
                <c:pt idx="6">
                  <c:v>30</c:v>
                </c:pt>
                <c:pt idx="9">
                  <c:v>48</c:v>
                </c:pt>
                <c:pt idx="12">
                  <c:v>67</c:v>
                </c:pt>
              </c:numCache>
            </c:numRef>
          </c:val>
          <c:extLst>
            <c:ext xmlns:c16="http://schemas.microsoft.com/office/drawing/2014/chart" uri="{C3380CC4-5D6E-409C-BE32-E72D297353CC}">
              <c16:uniqueId val="{00000002-DDFD-48A2-9298-C3AF36C80E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FD-48A2-9298-C3AF36C80E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646</c:v>
                </c:pt>
                <c:pt idx="3">
                  <c:v>604</c:v>
                </c:pt>
                <c:pt idx="6">
                  <c:v>627</c:v>
                </c:pt>
                <c:pt idx="9">
                  <c:v>574</c:v>
                </c:pt>
                <c:pt idx="12">
                  <c:v>583</c:v>
                </c:pt>
              </c:numCache>
            </c:numRef>
          </c:val>
          <c:extLst>
            <c:ext xmlns:c16="http://schemas.microsoft.com/office/drawing/2014/chart" uri="{C3380CC4-5D6E-409C-BE32-E72D297353CC}">
              <c16:uniqueId val="{00000004-DDFD-48A2-9298-C3AF36C80E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DDFD-48A2-9298-C3AF36C80E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FD-48A2-9298-C3AF36C80E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3459</c:v>
                </c:pt>
                <c:pt idx="3">
                  <c:v>3298</c:v>
                </c:pt>
                <c:pt idx="6">
                  <c:v>3094</c:v>
                </c:pt>
                <c:pt idx="9">
                  <c:v>2874</c:v>
                </c:pt>
                <c:pt idx="12">
                  <c:v>2646</c:v>
                </c:pt>
              </c:numCache>
            </c:numRef>
          </c:val>
          <c:extLst>
            <c:ext xmlns:c16="http://schemas.microsoft.com/office/drawing/2014/chart" uri="{C3380CC4-5D6E-409C-BE32-E72D297353CC}">
              <c16:uniqueId val="{00000007-DDFD-48A2-9298-C3AF36C80E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1578</c:v>
                </c:pt>
                <c:pt idx="2">
                  <c:v>#N/A</c:v>
                </c:pt>
                <c:pt idx="3">
                  <c:v>#N/A</c:v>
                </c:pt>
                <c:pt idx="4">
                  <c:v>1458</c:v>
                </c:pt>
                <c:pt idx="5">
                  <c:v>#N/A</c:v>
                </c:pt>
                <c:pt idx="6">
                  <c:v>#N/A</c:v>
                </c:pt>
                <c:pt idx="7">
                  <c:v>1395</c:v>
                </c:pt>
                <c:pt idx="8">
                  <c:v>#N/A</c:v>
                </c:pt>
                <c:pt idx="9">
                  <c:v>#N/A</c:v>
                </c:pt>
                <c:pt idx="10">
                  <c:v>1282</c:v>
                </c:pt>
                <c:pt idx="11">
                  <c:v>#N/A</c:v>
                </c:pt>
                <c:pt idx="12">
                  <c:v>#N/A</c:v>
                </c:pt>
                <c:pt idx="13">
                  <c:v>1206</c:v>
                </c:pt>
                <c:pt idx="14">
                  <c:v>#N/A</c:v>
                </c:pt>
              </c:numCache>
            </c:numRef>
          </c:val>
          <c:smooth val="0"/>
          <c:extLst>
            <c:ext xmlns:c16="http://schemas.microsoft.com/office/drawing/2014/chart" uri="{C3380CC4-5D6E-409C-BE32-E72D297353CC}">
              <c16:uniqueId val="{00000008-DDFD-48A2-9298-C3AF36C80E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22764</c:v>
                </c:pt>
                <c:pt idx="5">
                  <c:v>23113</c:v>
                </c:pt>
                <c:pt idx="8">
                  <c:v>22238</c:v>
                </c:pt>
                <c:pt idx="11">
                  <c:v>21894</c:v>
                </c:pt>
                <c:pt idx="14">
                  <c:v>21320</c:v>
                </c:pt>
              </c:numCache>
            </c:numRef>
          </c:val>
          <c:extLst>
            <c:ext xmlns:c16="http://schemas.microsoft.com/office/drawing/2014/chart" uri="{C3380CC4-5D6E-409C-BE32-E72D297353CC}">
              <c16:uniqueId val="{00000000-5504-4AC2-BDE8-29CBD563A1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328</c:v>
                </c:pt>
                <c:pt idx="5">
                  <c:v>314</c:v>
                </c:pt>
                <c:pt idx="8">
                  <c:v>270</c:v>
                </c:pt>
                <c:pt idx="11">
                  <c:v>227</c:v>
                </c:pt>
                <c:pt idx="14">
                  <c:v>181</c:v>
                </c:pt>
              </c:numCache>
            </c:numRef>
          </c:val>
          <c:extLst>
            <c:ext xmlns:c16="http://schemas.microsoft.com/office/drawing/2014/chart" uri="{C3380CC4-5D6E-409C-BE32-E72D297353CC}">
              <c16:uniqueId val="{00000001-5504-4AC2-BDE8-29CBD563A1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3009</c:v>
                </c:pt>
                <c:pt idx="5">
                  <c:v>3087</c:v>
                </c:pt>
                <c:pt idx="8">
                  <c:v>3320</c:v>
                </c:pt>
                <c:pt idx="11">
                  <c:v>3188</c:v>
                </c:pt>
                <c:pt idx="14">
                  <c:v>3366</c:v>
                </c:pt>
              </c:numCache>
            </c:numRef>
          </c:val>
          <c:extLst>
            <c:ext xmlns:c16="http://schemas.microsoft.com/office/drawing/2014/chart" uri="{C3380CC4-5D6E-409C-BE32-E72D297353CC}">
              <c16:uniqueId val="{00000002-5504-4AC2-BDE8-29CBD563A1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04-4AC2-BDE8-29CBD563A1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04-4AC2-BDE8-29CBD563A1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04-4AC2-BDE8-29CBD563A1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4930</c:v>
                </c:pt>
                <c:pt idx="3">
                  <c:v>4653</c:v>
                </c:pt>
                <c:pt idx="6">
                  <c:v>4362</c:v>
                </c:pt>
                <c:pt idx="9">
                  <c:v>4254</c:v>
                </c:pt>
                <c:pt idx="12">
                  <c:v>4046</c:v>
                </c:pt>
              </c:numCache>
            </c:numRef>
          </c:val>
          <c:extLst>
            <c:ext xmlns:c16="http://schemas.microsoft.com/office/drawing/2014/chart" uri="{C3380CC4-5D6E-409C-BE32-E72D297353CC}">
              <c16:uniqueId val="{00000006-5504-4AC2-BDE8-29CBD563A1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191</c:v>
                </c:pt>
                <c:pt idx="3">
                  <c:v>353</c:v>
                </c:pt>
                <c:pt idx="6">
                  <c:v>422</c:v>
                </c:pt>
                <c:pt idx="9">
                  <c:v>387</c:v>
                </c:pt>
                <c:pt idx="12">
                  <c:v>340</c:v>
                </c:pt>
              </c:numCache>
            </c:numRef>
          </c:val>
          <c:extLst>
            <c:ext xmlns:c16="http://schemas.microsoft.com/office/drawing/2014/chart" uri="{C3380CC4-5D6E-409C-BE32-E72D297353CC}">
              <c16:uniqueId val="{00000007-5504-4AC2-BDE8-29CBD563A1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8601</c:v>
                </c:pt>
                <c:pt idx="3">
                  <c:v>8085</c:v>
                </c:pt>
                <c:pt idx="6">
                  <c:v>7695</c:v>
                </c:pt>
                <c:pt idx="9">
                  <c:v>5727</c:v>
                </c:pt>
                <c:pt idx="12">
                  <c:v>6318</c:v>
                </c:pt>
              </c:numCache>
            </c:numRef>
          </c:val>
          <c:extLst>
            <c:ext xmlns:c16="http://schemas.microsoft.com/office/drawing/2014/chart" uri="{C3380CC4-5D6E-409C-BE32-E72D297353CC}">
              <c16:uniqueId val="{00000008-5504-4AC2-BDE8-29CBD563A1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04-4AC2-BDE8-29CBD563A1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27700</c:v>
                </c:pt>
                <c:pt idx="3">
                  <c:v>27153</c:v>
                </c:pt>
                <c:pt idx="6">
                  <c:v>26137</c:v>
                </c:pt>
                <c:pt idx="9">
                  <c:v>25693</c:v>
                </c:pt>
                <c:pt idx="12">
                  <c:v>25206</c:v>
                </c:pt>
              </c:numCache>
            </c:numRef>
          </c:val>
          <c:extLst>
            <c:ext xmlns:c16="http://schemas.microsoft.com/office/drawing/2014/chart" uri="{C3380CC4-5D6E-409C-BE32-E72D297353CC}">
              <c16:uniqueId val="{0000000A-5504-4AC2-BDE8-29CBD563A1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15323</c:v>
                </c:pt>
                <c:pt idx="2">
                  <c:v>#N/A</c:v>
                </c:pt>
                <c:pt idx="3">
                  <c:v>#N/A</c:v>
                </c:pt>
                <c:pt idx="4">
                  <c:v>13730</c:v>
                </c:pt>
                <c:pt idx="5">
                  <c:v>#N/A</c:v>
                </c:pt>
                <c:pt idx="6">
                  <c:v>#N/A</c:v>
                </c:pt>
                <c:pt idx="7">
                  <c:v>12786</c:v>
                </c:pt>
                <c:pt idx="8">
                  <c:v>#N/A</c:v>
                </c:pt>
                <c:pt idx="9">
                  <c:v>#N/A</c:v>
                </c:pt>
                <c:pt idx="10">
                  <c:v>10752</c:v>
                </c:pt>
                <c:pt idx="11">
                  <c:v>#N/A</c:v>
                </c:pt>
                <c:pt idx="12">
                  <c:v>#N/A</c:v>
                </c:pt>
                <c:pt idx="13">
                  <c:v>11042</c:v>
                </c:pt>
                <c:pt idx="14">
                  <c:v>#N/A</c:v>
                </c:pt>
              </c:numCache>
            </c:numRef>
          </c:val>
          <c:smooth val="0"/>
          <c:extLst>
            <c:ext xmlns:c16="http://schemas.microsoft.com/office/drawing/2014/chart" uri="{C3380CC4-5D6E-409C-BE32-E72D297353CC}">
              <c16:uniqueId val="{0000000B-5504-4AC2-BDE8-29CBD563A1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2437</c:v>
                </c:pt>
                <c:pt idx="1">
                  <c:v>2080</c:v>
                </c:pt>
                <c:pt idx="2">
                  <c:v>1961</c:v>
                </c:pt>
              </c:numCache>
            </c:numRef>
          </c:val>
          <c:extLst>
            <c:ext xmlns:c16="http://schemas.microsoft.com/office/drawing/2014/chart" uri="{C3380CC4-5D6E-409C-BE32-E72D297353CC}">
              <c16:uniqueId val="{00000000-C12F-4C0B-A8C3-C5961917D1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328</c:v>
                </c:pt>
                <c:pt idx="1">
                  <c:v>328</c:v>
                </c:pt>
                <c:pt idx="2">
                  <c:v>373</c:v>
                </c:pt>
              </c:numCache>
            </c:numRef>
          </c:val>
          <c:extLst>
            <c:ext xmlns:c16="http://schemas.microsoft.com/office/drawing/2014/chart" uri="{C3380CC4-5D6E-409C-BE32-E72D297353CC}">
              <c16:uniqueId val="{00000001-C12F-4C0B-A8C3-C5961917D1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2107</c:v>
                </c:pt>
                <c:pt idx="1">
                  <c:v>2207</c:v>
                </c:pt>
                <c:pt idx="2">
                  <c:v>2196</c:v>
                </c:pt>
              </c:numCache>
            </c:numRef>
          </c:val>
          <c:extLst>
            <c:ext xmlns:c16="http://schemas.microsoft.com/office/drawing/2014/chart" uri="{C3380CC4-5D6E-409C-BE32-E72D297353CC}">
              <c16:uniqueId val="{00000002-C12F-4C0B-A8C3-C5961917D1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{4DCDB468-3F69-4879-8179-57FAEC4469BF}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AA0-4272-B69C-BF35C78049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{E1AAE602-2B5E-4E9C-8020-69D838B389B7}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A0-4272-B69C-BF35C78049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{8C2D3CCB-3064-44C7-97A2-5C14448CA412}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A0-4272-B69C-BF35C78049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{1A53EB15-0825-4244-85F8-E6B1016A0D67}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A0-4272-B69C-BF35C78049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{62E0541D-933D-45E3-A43D-48134362BBB9}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A0-4272-B69C-BF35C78049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{0502906A-07C6-42DB-8112-0BA930881116}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AA0-4272-B69C-BF35C78049F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{175AE48F-F9BB-4BE1-AEB0-180725C7E9BE}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AA0-4272-B69C-BF35C78049FF}"/>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{4EB3E3B0-93D4-421F-89CD-B8E90E70B42E}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AA0-4272-B69C-BF35C78049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{ECBEBC44-452D-4668-99B1-2E0F9E15A55A}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AA0-4272-B69C-BF35C78049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70.8</c:v>
                </c:pt>
                <c:pt idx="24">
                  <c:v>71.8</c:v>
                </c:pt>
              </c:numCache>
            </c:numRef>
          </c:xVal>
          <c:yVal>
            <c:numRef>
              <c:f>公会計指標分析・財政指標組合せ分析表!$BP$51:$DC$51</c:f>
              <c:numCache>
                <c:formatCode>#,##0.0;"▲ "#,##0.0</c:formatCode>
                <c:ptCount val="40"/>
                <c:pt idx="16">
                  <c:v>136.9</c:v>
                </c:pt>
                <c:pt idx="24">
                  <c:v>118.2</c:v>
                </c:pt>
              </c:numCache>
            </c:numRef>
          </c:yVal>
          <c:smooth val="0"/>
          <c:extLst>
            <c:ext xmlns:c16="http://schemas.microsoft.com/office/drawing/2014/chart" uri="{C3380CC4-5D6E-409C-BE32-E72D297353CC}">
              <c16:uniqueId val="{00000009-0AA0-4272-B69C-BF35C78049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{87BA5D51-6234-426A-BD07-8961584FBF13}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AA0-4272-B69C-BF35C78049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{0F6D65A9-D56C-404C-B91A-8B94176D3104}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A0-4272-B69C-BF35C78049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{790D8126-D1C3-4A50-B224-752DC1C61436}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A0-4272-B69C-BF35C78049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{B1C1A58A-BA79-49B0-B22F-81953AEDF638}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A0-4272-B69C-BF35C78049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{040BE645-F933-4A7A-ACE0-2B4B4B76A550}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A0-4272-B69C-BF35C78049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{8B14B5A5-A6A0-4221-9AA3-CCA130C1135F}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AA0-4272-B69C-BF35C78049F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{589C9329-9C96-43A2-A701-D6D509DE9215}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AA0-4272-B69C-BF35C78049F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{1530059C-D648-4BB8-B20A-F96C06F88373}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AA0-4272-B69C-BF35C78049F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{E131B28A-7B21-43CE-A6C3-19D69F11F3A0}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AA0-4272-B69C-BF35C78049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numCache>
            </c:numRef>
          </c:xVal>
          <c:yVal>
            <c:numRef>
              <c:f>公会計指標分析・財政指標組合せ分析表!$BP$55:$DC$55</c:f>
              <c:numCache>
                <c:formatCode>#,##0.0;"▲ "#,##0.0</c:formatCode>
                <c:ptCount val="40"/>
                <c:pt idx="16">
                  <c:v>54.6</c:v>
                </c:pt>
                <c:pt idx="24">
                  <c:v>53.2</c:v>
                </c:pt>
              </c:numCache>
            </c:numRef>
          </c:yVal>
          <c:smooth val="0"/>
          <c:extLst>
            <c:ext xmlns:c16="http://schemas.microsoft.com/office/drawing/2014/chart" uri="{C3380CC4-5D6E-409C-BE32-E72D297353CC}">
              <c16:uniqueId val="{00000013-0AA0-4272-B69C-BF35C78049FF}"/>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1"/>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{DBBE8645-C2A1-41BD-BF3E-E2AD54119E30}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09B-47C2-AA38-C98A8EF9DC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{BD5F678E-E9FD-427B-BF54-A36FB696F8EE}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9B-47C2-AA38-C98A8EF9DC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{DD5417AA-C4EA-47B2-9DA5-AEA20C935795}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9B-47C2-AA38-C98A8EF9DC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{0317D472-7091-45C8-80C8-D2480663B63A}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9B-47C2-AA38-C98A8EF9DC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{4A47E3B9-2C2E-49DB-87FB-6BDDBF147005}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9B-47C2-AA38-C98A8EF9DC5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{5CB259EF-F30B-4D01-BAD2-DA02BDD2F309}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09B-47C2-AA38-C98A8EF9DC5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{8258064E-8CCE-4E6E-A097-D9516C19894C}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09B-47C2-AA38-C98A8EF9DC5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{DB649862-A827-48B4-B2AF-1AC85811C0C2}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09B-47C2-AA38-C98A8EF9DC5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{54C1E1AB-C27D-4F25-824B-F9372C8B519E}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09B-47C2-AA38-C98A8EF9DC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16.7</c:v>
                </c:pt>
                <c:pt idx="16">
                  <c:v>15.5</c:v>
                </c:pt>
                <c:pt idx="24">
                  <c:v>14.7</c:v>
                </c:pt>
                <c:pt idx="32">
                  <c:v>14.1</c:v>
                </c:pt>
              </c:numCache>
            </c:numRef>
          </c:xVal>
          <c:yVal>
            <c:numRef>
              <c:f>公会計指標分析・財政指標組合せ分析表!$BP$73:$DC$73</c:f>
              <c:numCache>
                <c:formatCode>#,##0.0;"▲ "#,##0.0</c:formatCode>
                <c:ptCount val="40"/>
                <c:pt idx="0">
                  <c:v>161.4</c:v>
                </c:pt>
                <c:pt idx="8">
                  <c:v>143.19999999999999</c:v>
                </c:pt>
                <c:pt idx="16">
                  <c:v>136.9</c:v>
                </c:pt>
                <c:pt idx="24">
                  <c:v>118.2</c:v>
                </c:pt>
                <c:pt idx="32">
                  <c:v>123.1</c:v>
                </c:pt>
              </c:numCache>
            </c:numRef>
          </c:yVal>
          <c:smooth val="0"/>
          <c:extLst>
            <c:ext xmlns:c16="http://schemas.microsoft.com/office/drawing/2014/chart" uri="{C3380CC4-5D6E-409C-BE32-E72D297353CC}">
              <c16:uniqueId val="{00000009-F09B-47C2-AA38-C98A8EF9DC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{775E789E-905F-45FB-99CB-4ADA2234E782}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09B-47C2-AA38-C98A8EF9DC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{F194FF8F-260B-4C47-9689-F6991D66304E}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9B-47C2-AA38-C98A8EF9DC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{76F0C1F7-0406-485A-A4FE-8BD5352C160D}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9B-47C2-AA38-C98A8EF9DC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{F17FDAE7-9BBE-4A0E-B0D1-E997EB86418C}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9B-47C2-AA38-C98A8EF9DC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{39959FB3-6349-4D82-9ADE-0332952D5A93}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9B-47C2-AA38-C98A8EF9DC5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{56B0D691-8800-40C4-A73D-5EBAFAD973F5}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09B-47C2-AA38-C98A8EF9DC5A}"/>
                </c:ext>
              </c:extLst>
            </c:dLbl>
            <c:dLbl>
              <c:idx val="16"/>
              <c:layout>
                <c:manualLayout>
                  <c:x val="-2.7251961973552445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{A46001B1-99B9-4B2B-9AF7-ECE6F7E2F5D6}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09B-47C2-AA38-C98A8EF9DC5A}"/>
                </c:ext>
              </c:extLst>
            </c:dLbl>
            <c:dLbl>
              <c:idx val="24"/>
              <c:layout>
                <c:manualLayout>
                  <c:x val="-3.6144021264668855E-2"/>
                  <c:y val="-6.84331262196838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{51F0A315-1644-4E49-B46F-6EED4CFACDB1}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09B-47C2-AA38-C98A8EF9DC5A}"/>
                </c:ext>
              </c:extLst>
            </c:dLbl>
            <c:dLbl>
              <c:idx val="32"/>
              <c:layout>
                <c:manualLayout>
                  <c:x val="-3.1697991619110633E-2"/>
                  <c:y val="-5.640051044347353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{07FB3BDB-1714-4088-A909-2EFCD2CA7394}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09B-47C2-AA38-C98A8EF9DC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F09B-47C2-AA38-C98A8EF9DC5A}"/>
            </c:ext>
          </c:extLst>
        </c:ser>
        <c:dLbls>
          <c:showLegendKey val="0"/>
          <c:showVal val="1"/>
          <c:showCatName val="0"/>
          <c:showSerName val="0"/>
          <c:showPercent val="0"/>
          <c:showBubbleSize val="0"/>
        </c:dLbls>
        <c:axId val="84219776"/>
        <c:axId val="84234240"/>
      </c:scatterChart>
      <c:valAx>
        <c:axId val="84219776"/>
        <c:scaling>
          <c:orientation val="minMax"/>
          <c:max val="18.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山間地域に位置し、確固たる基幹産業や企業がないため財政基盤が脆弱である。また、大阪等のベッドタウンであったが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し、三ヵ年平均では前年度と同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今後はさらに高齢社会の進展に加え、人口の減少による過疎化が進む中、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宇陀市まち・ひと・しごと創生総合戦略に基づき、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転入増加と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を図り、一方で、時代に即した組織体制の見直しや持続可能な財政運営を行うよう努める。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xdr:cNvCxnSpPr/>
      </xdr:nvCxnSpPr>
      <xdr:spPr>
        <a:xfrm>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％悪化した。これは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経常一般財源が減少したことが主要因である。経常一般財源充当額は、公債費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の減少により減ってはいるが、歳入の減が上回ったため比率は悪化している。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公債費は合併後年々減少していたが、今後は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これまでのような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減少は見込めない。物件費については職員が減少した分を委託や臨時職員で補っていることにより減少を見込めず、扶助費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公営企業に対する繰出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負担金により高い水準となっている。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なお、毎年減少を続けてきた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人件費は増加に転じた。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140063</xdr:rowOff>
    </xdr:from>
    <xdr:to>
      <xdr:col>23</xdr:col>
      <xdr:colOff>133350</xdr:colOff>
      <xdr:row>62</xdr:row>
      <xdr:rowOff>6531</xdr:rowOff>
    </xdr:to>
    <xdr:cxnSp macro="">
      <xdr:nvCxnSpPr>
        <xdr:cNvPr id="134" name="直線コネクタ 133"/>
        <xdr:cNvCxnSpPr/>
      </xdr:nvCxnSpPr>
      <xdr:spPr>
        <a:xfrm>
          <a:off x="4114800" y="10598513"/>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61</xdr:row>
      <xdr:rowOff>140063</xdr:rowOff>
    </xdr:to>
    <xdr:cxnSp macro="">
      <xdr:nvCxnSpPr>
        <xdr:cNvPr id="137" name="直線コネクタ 136"/>
        <xdr:cNvCxnSpPr/>
      </xdr:nvCxnSpPr>
      <xdr:spPr>
        <a:xfrm>
          <a:off x="3225800" y="1053991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166733</xdr:rowOff>
    </xdr:from>
    <xdr:to>
      <xdr:col>15</xdr:col>
      <xdr:colOff>82550</xdr:colOff>
      <xdr:row>61</xdr:row>
      <xdr:rowOff>81462</xdr:rowOff>
    </xdr:to>
    <xdr:cxnSp macro="">
      <xdr:nvCxnSpPr>
        <xdr:cNvPr id="140" name="直線コネクタ 139"/>
        <xdr:cNvCxnSpPr/>
      </xdr:nvCxnSpPr>
      <xdr:spPr>
        <a:xfrm>
          <a:off x="2336800" y="1045373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64226</xdr:rowOff>
    </xdr:to>
    <xdr:cxnSp macro="">
      <xdr:nvCxnSpPr>
        <xdr:cNvPr id="143" name="直線コネクタ 142"/>
        <xdr:cNvCxnSpPr/>
      </xdr:nvCxnSpPr>
      <xdr:spPr>
        <a:xfrm flipV="1">
          <a:off x="1447800" y="10453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3" name="楕円 152"/>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99258</xdr:rowOff>
    </xdr:from>
    <xdr:ext cx="762000" cy="259045"/>
    <xdr:sp macro="" textlink="">
      <xdr:nvSpPr>
        <xdr:cNvPr id="154" name="財政構造の弾力性該当値テキスト"/>
        <xdr:cNvSpPr txBox="1"/>
      </xdr:nvSpPr>
      <xdr:spPr>
        <a:xfrm>
          <a:off x="5041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89263</xdr:rowOff>
    </xdr:from>
    <xdr:to>
      <xdr:col>19</xdr:col>
      <xdr:colOff>184150</xdr:colOff>
      <xdr:row>62</xdr:row>
      <xdr:rowOff>19413</xdr:rowOff>
    </xdr:to>
    <xdr:sp macro="" textlink="">
      <xdr:nvSpPr>
        <xdr:cNvPr id="155" name="楕円 154"/>
        <xdr:cNvSpPr/>
      </xdr:nvSpPr>
      <xdr:spPr>
        <a:xfrm>
          <a:off x="4064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4190</xdr:rowOff>
    </xdr:from>
    <xdr:ext cx="736600" cy="259045"/>
    <xdr:sp macro="" textlink="">
      <xdr:nvSpPr>
        <xdr:cNvPr id="156" name="テキスト ボックス 155"/>
        <xdr:cNvSpPr txBox="1"/>
      </xdr:nvSpPr>
      <xdr:spPr>
        <a:xfrm>
          <a:off x="3733800" y="106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7" name="楕円 156"/>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117039</xdr:rowOff>
    </xdr:from>
    <xdr:ext cx="762000" cy="259045"/>
    <xdr:sp macro="" textlink="">
      <xdr:nvSpPr>
        <xdr:cNvPr id="158" name="テキスト ボックス 157"/>
        <xdr:cNvSpPr txBox="1"/>
      </xdr:nvSpPr>
      <xdr:spPr>
        <a:xfrm>
          <a:off x="2844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9" name="楕円 158"/>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60" name="テキスト ボックス 159"/>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13426</xdr:rowOff>
    </xdr:from>
    <xdr:to>
      <xdr:col>7</xdr:col>
      <xdr:colOff>31750</xdr:colOff>
      <xdr:row>61</xdr:row>
      <xdr:rowOff>115026</xdr:rowOff>
    </xdr:to>
    <xdr:sp macro="" textlink="">
      <xdr:nvSpPr>
        <xdr:cNvPr id="161" name="楕円 160"/>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99803</xdr:rowOff>
    </xdr:from>
    <xdr:ext cx="762000" cy="259045"/>
    <xdr:sp macro="" textlink="">
      <xdr:nvSpPr>
        <xdr:cNvPr id="162" name="テキスト ボックス 161"/>
        <xdr:cNvSpPr txBox="1"/>
      </xdr:nvSpPr>
      <xdr:spPr>
        <a:xfrm>
          <a:off x="1066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類似団体を上回る要因は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前年度と同様に人件費総額によるものである。合併後、勧奨退職制度の導入や新規採用者の抑制、施設の統廃合など様々な方策を講じ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したが、当年度は職員給与の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％削減を取りやめたことにより前年度から増加となった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類似団体平均との差額は昨年度より縮まったものの、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公共施設の老朽化等により維持補修費</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前年度決算額を上回った。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委託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等の増により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は増加傾向にある。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次行政改革大綱により、社会経済情勢の変化を踏まえ、対応すべき行政需要の範囲や事務作業の見直しを行い、行政組織のスリム化及び公共施設等総合管理計画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個別施設計画の策定</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公共施設の適正管理を図る。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77682</xdr:rowOff>
    </xdr:from>
    <xdr:to>
      <xdr:col>23</xdr:col>
      <xdr:colOff>133350</xdr:colOff>
      <xdr:row>84</xdr:row>
      <xdr:rowOff>96834</xdr:rowOff>
    </xdr:to>
    <xdr:cxnSp macro="">
      <xdr:nvCxnSpPr>
        <xdr:cNvPr id="193" name="直線コネクタ 192"/>
        <xdr:cNvCxnSpPr/>
      </xdr:nvCxnSpPr>
      <xdr:spPr>
        <a:xfrm>
          <a:off x="4114800" y="14479482"/>
          <a:ext cx="8382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41976</xdr:rowOff>
    </xdr:from>
    <xdr:to>
      <xdr:col>19</xdr:col>
      <xdr:colOff>133350</xdr:colOff>
      <xdr:row>84</xdr:row>
      <xdr:rowOff>77682</xdr:rowOff>
    </xdr:to>
    <xdr:cxnSp macro="">
      <xdr:nvCxnSpPr>
        <xdr:cNvPr id="196" name="直線コネクタ 195"/>
        <xdr:cNvCxnSpPr/>
      </xdr:nvCxnSpPr>
      <xdr:spPr>
        <a:xfrm>
          <a:off x="3225800" y="14443776"/>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39942</xdr:rowOff>
    </xdr:from>
    <xdr:to>
      <xdr:col>15</xdr:col>
      <xdr:colOff>82550</xdr:colOff>
      <xdr:row>84</xdr:row>
      <xdr:rowOff>41976</xdr:rowOff>
    </xdr:to>
    <xdr:cxnSp macro="">
      <xdr:nvCxnSpPr>
        <xdr:cNvPr id="199" name="直線コネクタ 198"/>
        <xdr:cNvCxnSpPr/>
      </xdr:nvCxnSpPr>
      <xdr:spPr>
        <a:xfrm>
          <a:off x="2336800" y="14441742"/>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157034</xdr:rowOff>
    </xdr:from>
    <xdr:to>
      <xdr:col>11</xdr:col>
      <xdr:colOff>31750</xdr:colOff>
      <xdr:row>84</xdr:row>
      <xdr:rowOff>39942</xdr:rowOff>
    </xdr:to>
    <xdr:cxnSp macro="">
      <xdr:nvCxnSpPr>
        <xdr:cNvPr id="202" name="直線コネクタ 201"/>
        <xdr:cNvCxnSpPr/>
      </xdr:nvCxnSpPr>
      <xdr:spPr>
        <a:xfrm>
          <a:off x="1447800" y="14387384"/>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46034</xdr:rowOff>
    </xdr:from>
    <xdr:to>
      <xdr:col>23</xdr:col>
      <xdr:colOff>184150</xdr:colOff>
      <xdr:row>84</xdr:row>
      <xdr:rowOff>147634</xdr:rowOff>
    </xdr:to>
    <xdr:sp macro="" textlink="">
      <xdr:nvSpPr>
        <xdr:cNvPr id="212" name="楕円 211"/>
        <xdr:cNvSpPr/>
      </xdr:nvSpPr>
      <xdr:spPr>
        <a:xfrm>
          <a:off x="4902200" y="144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18111</xdr:rowOff>
    </xdr:from>
    <xdr:ext cx="762000" cy="259045"/>
    <xdr:sp macro="" textlink="">
      <xdr:nvSpPr>
        <xdr:cNvPr id="213" name="人件費・物件費等の状況該当値テキスト"/>
        <xdr:cNvSpPr txBox="1"/>
      </xdr:nvSpPr>
      <xdr:spPr>
        <a:xfrm>
          <a:off x="5041900" y="1441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26882</xdr:rowOff>
    </xdr:from>
    <xdr:to>
      <xdr:col>19</xdr:col>
      <xdr:colOff>184150</xdr:colOff>
      <xdr:row>84</xdr:row>
      <xdr:rowOff>128482</xdr:rowOff>
    </xdr:to>
    <xdr:sp macro="" textlink="">
      <xdr:nvSpPr>
        <xdr:cNvPr id="214" name="楕円 213"/>
        <xdr:cNvSpPr/>
      </xdr:nvSpPr>
      <xdr:spPr>
        <a:xfrm>
          <a:off x="4064000" y="144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113259</xdr:rowOff>
    </xdr:from>
    <xdr:ext cx="736600" cy="259045"/>
    <xdr:sp macro="" textlink="">
      <xdr:nvSpPr>
        <xdr:cNvPr id="215" name="テキスト ボックス 214"/>
        <xdr:cNvSpPr txBox="1"/>
      </xdr:nvSpPr>
      <xdr:spPr>
        <a:xfrm>
          <a:off x="3733800" y="14515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162626</xdr:rowOff>
    </xdr:from>
    <xdr:to>
      <xdr:col>15</xdr:col>
      <xdr:colOff>133350</xdr:colOff>
      <xdr:row>84</xdr:row>
      <xdr:rowOff>92776</xdr:rowOff>
    </xdr:to>
    <xdr:sp macro="" textlink="">
      <xdr:nvSpPr>
        <xdr:cNvPr id="216" name="楕円 215"/>
        <xdr:cNvSpPr/>
      </xdr:nvSpPr>
      <xdr:spPr>
        <a:xfrm>
          <a:off x="3175000" y="143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77553</xdr:rowOff>
    </xdr:from>
    <xdr:ext cx="762000" cy="259045"/>
    <xdr:sp macro="" textlink="">
      <xdr:nvSpPr>
        <xdr:cNvPr id="217" name="テキスト ボックス 216"/>
        <xdr:cNvSpPr txBox="1"/>
      </xdr:nvSpPr>
      <xdr:spPr>
        <a:xfrm>
          <a:off x="2844800" y="144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160592</xdr:rowOff>
    </xdr:from>
    <xdr:to>
      <xdr:col>11</xdr:col>
      <xdr:colOff>82550</xdr:colOff>
      <xdr:row>84</xdr:row>
      <xdr:rowOff>90742</xdr:rowOff>
    </xdr:to>
    <xdr:sp macro="" textlink="">
      <xdr:nvSpPr>
        <xdr:cNvPr id="218" name="楕円 217"/>
        <xdr:cNvSpPr/>
      </xdr:nvSpPr>
      <xdr:spPr>
        <a:xfrm>
          <a:off x="2286000" y="143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75519</xdr:rowOff>
    </xdr:from>
    <xdr:ext cx="762000" cy="259045"/>
    <xdr:sp macro="" textlink="">
      <xdr:nvSpPr>
        <xdr:cNvPr id="219" name="テキスト ボックス 218"/>
        <xdr:cNvSpPr txBox="1"/>
      </xdr:nvSpPr>
      <xdr:spPr>
        <a:xfrm>
          <a:off x="1955800" y="1447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106234</xdr:rowOff>
    </xdr:from>
    <xdr:to>
      <xdr:col>7</xdr:col>
      <xdr:colOff>31750</xdr:colOff>
      <xdr:row>84</xdr:row>
      <xdr:rowOff>36384</xdr:rowOff>
    </xdr:to>
    <xdr:sp macro="" textlink="">
      <xdr:nvSpPr>
        <xdr:cNvPr id="220" name="楕円 219"/>
        <xdr:cNvSpPr/>
      </xdr:nvSpPr>
      <xdr:spPr>
        <a:xfrm>
          <a:off x="1397000" y="143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21161</xdr:rowOff>
    </xdr:from>
    <xdr:ext cx="762000" cy="259045"/>
    <xdr:sp macro="" textlink="">
      <xdr:nvSpPr>
        <xdr:cNvPr id="221" name="テキスト ボックス 220"/>
        <xdr:cNvSpPr txBox="1"/>
      </xdr:nvSpPr>
      <xdr:spPr>
        <a:xfrm>
          <a:off x="1066800" y="1442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％の職員給減額を実施してきたことにより類似団体平均を下回っていたが、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月より職員給与の減額を取りやめた。これにより、ラスパイレス指数は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ポイント上回ることとなった。今後、国に準じた給与制度設計を実施し適正化に取り組む。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57" name="直線コネクタ 256"/>
        <xdr:cNvCxnSpPr/>
      </xdr:nvCxnSpPr>
      <xdr:spPr>
        <a:xfrm flipV="1">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88</xdr:row>
      <xdr:rowOff>34471</xdr:rowOff>
    </xdr:to>
    <xdr:cxnSp macro="">
      <xdr:nvCxnSpPr>
        <xdr:cNvPr id="260" name="直線コネクタ 259"/>
        <xdr:cNvCxnSpPr/>
      </xdr:nvCxnSpPr>
      <xdr:spPr>
        <a:xfrm>
          <a:off x="15290800" y="148118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147562</xdr:rowOff>
    </xdr:to>
    <xdr:cxnSp macro="">
      <xdr:nvCxnSpPr>
        <xdr:cNvPr id="263" name="直線コネクタ 262"/>
        <xdr:cNvCxnSpPr/>
      </xdr:nvCxnSpPr>
      <xdr:spPr>
        <a:xfrm flipV="1">
          <a:off x="14401800" y="148118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147562</xdr:rowOff>
    </xdr:to>
    <xdr:cxnSp macro="">
      <xdr:nvCxnSpPr>
        <xdr:cNvPr id="266" name="直線コネクタ 265"/>
        <xdr:cNvCxnSpPr/>
      </xdr:nvCxnSpPr>
      <xdr:spPr>
        <a:xfrm>
          <a:off x="13512800" y="1485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83" name="テキスト ボックス 282"/>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85" name="テキスト ボックス 284"/>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地理的要因や合併前の職員を引き継いだこと、施設が多数あり類似団体と比較して総枠的に多い。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次宇陀市行政改革大綱による定員の適正化を図るため、早期勧奨退職制度の導入等により、普通会計職員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人の削減を目標としていたが、結果</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人の減となり、目標を大幅に超えた。これまで職員数の削減に向けた取り組みを実施してきたが、依然として類似団体平均より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人多い。しかしながら、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歳以上の職員が全体の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％を超えており、年齢構成が課題となっている。このことから、職務経験者の採用を行うなど年齢構成の補正を行うとともに、引き続き第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次宇陀市行政改革大綱において類似施設の統廃合、民間委託の導入などにより適正な定員管理に取り組む。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70636</xdr:rowOff>
    </xdr:from>
    <xdr:to>
      <xdr:col>81</xdr:col>
      <xdr:colOff>44450</xdr:colOff>
      <xdr:row>63</xdr:row>
      <xdr:rowOff>112002</xdr:rowOff>
    </xdr:to>
    <xdr:cxnSp macro="">
      <xdr:nvCxnSpPr>
        <xdr:cNvPr id="322" name="直線コネクタ 321"/>
        <xdr:cNvCxnSpPr/>
      </xdr:nvCxnSpPr>
      <xdr:spPr>
        <a:xfrm>
          <a:off x="16179800" y="1087198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70636</xdr:rowOff>
    </xdr:from>
    <xdr:to>
      <xdr:col>77</xdr:col>
      <xdr:colOff>44450</xdr:colOff>
      <xdr:row>63</xdr:row>
      <xdr:rowOff>71786</xdr:rowOff>
    </xdr:to>
    <xdr:cxnSp macro="">
      <xdr:nvCxnSpPr>
        <xdr:cNvPr id="325" name="直線コネクタ 324"/>
        <xdr:cNvCxnSpPr/>
      </xdr:nvCxnSpPr>
      <xdr:spPr>
        <a:xfrm flipV="1">
          <a:off x="15290800" y="108719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71786</xdr:rowOff>
    </xdr:from>
    <xdr:to>
      <xdr:col>72</xdr:col>
      <xdr:colOff>203200</xdr:colOff>
      <xdr:row>63</xdr:row>
      <xdr:rowOff>85574</xdr:rowOff>
    </xdr:to>
    <xdr:cxnSp macro="">
      <xdr:nvCxnSpPr>
        <xdr:cNvPr id="328" name="直線コネクタ 327"/>
        <xdr:cNvCxnSpPr/>
      </xdr:nvCxnSpPr>
      <xdr:spPr>
        <a:xfrm flipV="1">
          <a:off x="14401800" y="1087313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85574</xdr:rowOff>
    </xdr:from>
    <xdr:to>
      <xdr:col>68</xdr:col>
      <xdr:colOff>152400</xdr:colOff>
      <xdr:row>63</xdr:row>
      <xdr:rowOff>100512</xdr:rowOff>
    </xdr:to>
    <xdr:cxnSp macro="">
      <xdr:nvCxnSpPr>
        <xdr:cNvPr id="331" name="直線コネクタ 330"/>
        <xdr:cNvCxnSpPr/>
      </xdr:nvCxnSpPr>
      <xdr:spPr>
        <a:xfrm flipV="1">
          <a:off x="13512800" y="1088692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61202</xdr:rowOff>
    </xdr:from>
    <xdr:to>
      <xdr:col>81</xdr:col>
      <xdr:colOff>95250</xdr:colOff>
      <xdr:row>63</xdr:row>
      <xdr:rowOff>162802</xdr:rowOff>
    </xdr:to>
    <xdr:sp macro="" textlink="">
      <xdr:nvSpPr>
        <xdr:cNvPr id="341" name="楕円 340"/>
        <xdr:cNvSpPr/>
      </xdr:nvSpPr>
      <xdr:spPr>
        <a:xfrm>
          <a:off x="169672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33279</xdr:rowOff>
    </xdr:from>
    <xdr:ext cx="762000" cy="259045"/>
    <xdr:sp macro="" textlink="">
      <xdr:nvSpPr>
        <xdr:cNvPr id="342" name="定員管理の状況該当値テキスト"/>
        <xdr:cNvSpPr txBox="1"/>
      </xdr:nvSpPr>
      <xdr:spPr>
        <a:xfrm>
          <a:off x="17106900" y="108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19836</xdr:rowOff>
    </xdr:from>
    <xdr:to>
      <xdr:col>77</xdr:col>
      <xdr:colOff>95250</xdr:colOff>
      <xdr:row>63</xdr:row>
      <xdr:rowOff>121436</xdr:rowOff>
    </xdr:to>
    <xdr:sp macro="" textlink="">
      <xdr:nvSpPr>
        <xdr:cNvPr id="343" name="楕円 342"/>
        <xdr:cNvSpPr/>
      </xdr:nvSpPr>
      <xdr:spPr>
        <a:xfrm>
          <a:off x="16129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106213</xdr:rowOff>
    </xdr:from>
    <xdr:ext cx="736600" cy="259045"/>
    <xdr:sp macro="" textlink="">
      <xdr:nvSpPr>
        <xdr:cNvPr id="344" name="テキスト ボックス 343"/>
        <xdr:cNvSpPr txBox="1"/>
      </xdr:nvSpPr>
      <xdr:spPr>
        <a:xfrm>
          <a:off x="15798800" y="109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20986</xdr:rowOff>
    </xdr:from>
    <xdr:to>
      <xdr:col>73</xdr:col>
      <xdr:colOff>44450</xdr:colOff>
      <xdr:row>63</xdr:row>
      <xdr:rowOff>122586</xdr:rowOff>
    </xdr:to>
    <xdr:sp macro="" textlink="">
      <xdr:nvSpPr>
        <xdr:cNvPr id="345" name="楕円 344"/>
        <xdr:cNvSpPr/>
      </xdr:nvSpPr>
      <xdr:spPr>
        <a:xfrm>
          <a:off x="15240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107363</xdr:rowOff>
    </xdr:from>
    <xdr:ext cx="762000" cy="259045"/>
    <xdr:sp macro="" textlink="">
      <xdr:nvSpPr>
        <xdr:cNvPr id="346" name="テキスト ボックス 345"/>
        <xdr:cNvSpPr txBox="1"/>
      </xdr:nvSpPr>
      <xdr:spPr>
        <a:xfrm>
          <a:off x="14909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34774</xdr:rowOff>
    </xdr:from>
    <xdr:to>
      <xdr:col>68</xdr:col>
      <xdr:colOff>203200</xdr:colOff>
      <xdr:row>63</xdr:row>
      <xdr:rowOff>136374</xdr:rowOff>
    </xdr:to>
    <xdr:sp macro="" textlink="">
      <xdr:nvSpPr>
        <xdr:cNvPr id="347" name="楕円 346"/>
        <xdr:cNvSpPr/>
      </xdr:nvSpPr>
      <xdr:spPr>
        <a:xfrm>
          <a:off x="14351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121151</xdr:rowOff>
    </xdr:from>
    <xdr:ext cx="762000" cy="259045"/>
    <xdr:sp macro="" textlink="">
      <xdr:nvSpPr>
        <xdr:cNvPr id="348" name="テキスト ボックス 347"/>
        <xdr:cNvSpPr txBox="1"/>
      </xdr:nvSpPr>
      <xdr:spPr>
        <a:xfrm>
          <a:off x="14020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49712</xdr:rowOff>
    </xdr:from>
    <xdr:to>
      <xdr:col>64</xdr:col>
      <xdr:colOff>152400</xdr:colOff>
      <xdr:row>63</xdr:row>
      <xdr:rowOff>151312</xdr:rowOff>
    </xdr:to>
    <xdr:sp macro="" textlink="">
      <xdr:nvSpPr>
        <xdr:cNvPr id="349" name="楕円 348"/>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136089</xdr:rowOff>
    </xdr:from>
    <xdr:ext cx="762000" cy="259045"/>
    <xdr:sp macro="" textlink="">
      <xdr:nvSpPr>
        <xdr:cNvPr id="350" name="テキスト ボックス 349"/>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近年は新規発行額の抑制及び普通交付税算入率の高い起債発行により年々改善しており、前年度より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％減少したが、類似団体平均も減少しているため依然として平均より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元利償還額の減少により今後も緩やかに改善していくと考えており、引き続き適正な公債管理に取り組む。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132609</xdr:rowOff>
    </xdr:to>
    <xdr:cxnSp macro="">
      <xdr:nvCxnSpPr>
        <xdr:cNvPr id="384" name="直線コネクタ 383"/>
        <xdr:cNvCxnSpPr/>
      </xdr:nvCxnSpPr>
      <xdr:spPr>
        <a:xfrm flipV="1">
          <a:off x="16179800" y="646419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132609</xdr:rowOff>
    </xdr:from>
    <xdr:to>
      <xdr:col>77</xdr:col>
      <xdr:colOff>44450</xdr:colOff>
      <xdr:row>37</xdr:row>
      <xdr:rowOff>148696</xdr:rowOff>
    </xdr:to>
    <xdr:cxnSp macro="">
      <xdr:nvCxnSpPr>
        <xdr:cNvPr id="387" name="直線コネクタ 386"/>
        <xdr:cNvCxnSpPr/>
      </xdr:nvCxnSpPr>
      <xdr:spPr>
        <a:xfrm flipV="1">
          <a:off x="15290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38</xdr:row>
      <xdr:rowOff>1376</xdr:rowOff>
    </xdr:to>
    <xdr:cxnSp macro="">
      <xdr:nvCxnSpPr>
        <xdr:cNvPr id="390" name="直線コネクタ 389"/>
        <xdr:cNvCxnSpPr/>
      </xdr:nvCxnSpPr>
      <xdr:spPr>
        <a:xfrm flipV="1">
          <a:off x="14401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1376</xdr:rowOff>
    </xdr:from>
    <xdr:to>
      <xdr:col>68</xdr:col>
      <xdr:colOff>152400</xdr:colOff>
      <xdr:row>38</xdr:row>
      <xdr:rowOff>23495</xdr:rowOff>
    </xdr:to>
    <xdr:cxnSp macro="">
      <xdr:nvCxnSpPr>
        <xdr:cNvPr id="393" name="直線コネクタ 392"/>
        <xdr:cNvCxnSpPr/>
      </xdr:nvCxnSpPr>
      <xdr:spPr>
        <a:xfrm flipV="1">
          <a:off x="13512800" y="65164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69744</xdr:rowOff>
    </xdr:from>
    <xdr:to>
      <xdr:col>81</xdr:col>
      <xdr:colOff>95250</xdr:colOff>
      <xdr:row>37</xdr:row>
      <xdr:rowOff>171345</xdr:rowOff>
    </xdr:to>
    <xdr:sp macro="" textlink="">
      <xdr:nvSpPr>
        <xdr:cNvPr id="403" name="楕円 402"/>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41821</xdr:rowOff>
    </xdr:from>
    <xdr:ext cx="762000" cy="259045"/>
    <xdr:sp macro="" textlink="">
      <xdr:nvSpPr>
        <xdr:cNvPr id="404"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81809</xdr:rowOff>
    </xdr:from>
    <xdr:to>
      <xdr:col>77</xdr:col>
      <xdr:colOff>95250</xdr:colOff>
      <xdr:row>38</xdr:row>
      <xdr:rowOff>11959</xdr:rowOff>
    </xdr:to>
    <xdr:sp macro="" textlink="">
      <xdr:nvSpPr>
        <xdr:cNvPr id="405" name="楕円 404"/>
        <xdr:cNvSpPr/>
      </xdr:nvSpPr>
      <xdr:spPr>
        <a:xfrm>
          <a:off x="16129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168186</xdr:rowOff>
    </xdr:from>
    <xdr:ext cx="736600" cy="259045"/>
    <xdr:sp macro="" textlink="">
      <xdr:nvSpPr>
        <xdr:cNvPr id="406" name="テキスト ボックス 405"/>
        <xdr:cNvSpPr txBox="1"/>
      </xdr:nvSpPr>
      <xdr:spPr>
        <a:xfrm>
          <a:off x="15798800" y="651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97896</xdr:rowOff>
    </xdr:from>
    <xdr:to>
      <xdr:col>73</xdr:col>
      <xdr:colOff>44450</xdr:colOff>
      <xdr:row>38</xdr:row>
      <xdr:rowOff>28046</xdr:rowOff>
    </xdr:to>
    <xdr:sp macro="" textlink="">
      <xdr:nvSpPr>
        <xdr:cNvPr id="407" name="楕円 406"/>
        <xdr:cNvSpPr/>
      </xdr:nvSpPr>
      <xdr:spPr>
        <a:xfrm>
          <a:off x="15240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12823</xdr:rowOff>
    </xdr:from>
    <xdr:ext cx="762000" cy="259045"/>
    <xdr:sp macro="" textlink="">
      <xdr:nvSpPr>
        <xdr:cNvPr id="408" name="テキスト ボックス 407"/>
        <xdr:cNvSpPr txBox="1"/>
      </xdr:nvSpPr>
      <xdr:spPr>
        <a:xfrm>
          <a:off x="14909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122026</xdr:rowOff>
    </xdr:from>
    <xdr:to>
      <xdr:col>68</xdr:col>
      <xdr:colOff>203200</xdr:colOff>
      <xdr:row>38</xdr:row>
      <xdr:rowOff>52176</xdr:rowOff>
    </xdr:to>
    <xdr:sp macro="" textlink="">
      <xdr:nvSpPr>
        <xdr:cNvPr id="409" name="楕円 408"/>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36953</xdr:rowOff>
    </xdr:from>
    <xdr:ext cx="762000" cy="259045"/>
    <xdr:sp macro="" textlink="">
      <xdr:nvSpPr>
        <xdr:cNvPr id="410" name="テキスト ボックス 409"/>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144145</xdr:rowOff>
    </xdr:from>
    <xdr:to>
      <xdr:col>64</xdr:col>
      <xdr:colOff>152400</xdr:colOff>
      <xdr:row>38</xdr:row>
      <xdr:rowOff>74295</xdr:rowOff>
    </xdr:to>
    <xdr:sp macro="" textlink="">
      <xdr:nvSpPr>
        <xdr:cNvPr id="411" name="楕円 410"/>
        <xdr:cNvSpPr/>
      </xdr:nvSpPr>
      <xdr:spPr>
        <a:xfrm>
          <a:off x="13462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59072</xdr:rowOff>
    </xdr:from>
    <xdr:ext cx="762000" cy="259045"/>
    <xdr:sp macro="" textlink="">
      <xdr:nvSpPr>
        <xdr:cNvPr id="412" name="テキスト ボックス 411"/>
        <xdr:cNvSpPr txBox="1"/>
      </xdr:nvSpPr>
      <xdr:spPr>
        <a:xfrm>
          <a:off x="131318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将来負担比率は年々改善していたが、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年度は対前年度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％と僅かに悪化した。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分母となる標準財政規模が減少したことに加え、分子では、普通会計における地方債残高は減少したものの、公営企業の企業債負担見込額が増加したことによる。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今後は普通交付税を中心とする標準財政規模の分母の減少や財政調整基金等の充当可能基金の減少が考えられるが、市債の適正管理により、地方債残高の減少に努める。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148916</xdr:rowOff>
    </xdr:from>
    <xdr:to>
      <xdr:col>81</xdr:col>
      <xdr:colOff>44450</xdr:colOff>
      <xdr:row>15</xdr:row>
      <xdr:rowOff>165808</xdr:rowOff>
    </xdr:to>
    <xdr:cxnSp macro="">
      <xdr:nvCxnSpPr>
        <xdr:cNvPr id="448" name="直線コネクタ 447"/>
        <xdr:cNvCxnSpPr/>
      </xdr:nvCxnSpPr>
      <xdr:spPr>
        <a:xfrm>
          <a:off x="16179800" y="2720666"/>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148916</xdr:rowOff>
    </xdr:from>
    <xdr:to>
      <xdr:col>77</xdr:col>
      <xdr:colOff>44450</xdr:colOff>
      <xdr:row>16</xdr:row>
      <xdr:rowOff>41928</xdr:rowOff>
    </xdr:to>
    <xdr:cxnSp macro="">
      <xdr:nvCxnSpPr>
        <xdr:cNvPr id="451" name="直線コネクタ 450"/>
        <xdr:cNvCxnSpPr/>
      </xdr:nvCxnSpPr>
      <xdr:spPr>
        <a:xfrm flipV="1">
          <a:off x="15290800" y="2720666"/>
          <a:ext cx="889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41928</xdr:rowOff>
    </xdr:from>
    <xdr:to>
      <xdr:col>72</xdr:col>
      <xdr:colOff>203200</xdr:colOff>
      <xdr:row>16</xdr:row>
      <xdr:rowOff>63645</xdr:rowOff>
    </xdr:to>
    <xdr:cxnSp macro="">
      <xdr:nvCxnSpPr>
        <xdr:cNvPr id="454" name="直線コネクタ 453"/>
        <xdr:cNvCxnSpPr/>
      </xdr:nvCxnSpPr>
      <xdr:spPr>
        <a:xfrm flipV="1">
          <a:off x="14401800" y="278512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63645</xdr:rowOff>
    </xdr:from>
    <xdr:to>
      <xdr:col>68</xdr:col>
      <xdr:colOff>152400</xdr:colOff>
      <xdr:row>16</xdr:row>
      <xdr:rowOff>126383</xdr:rowOff>
    </xdr:to>
    <xdr:cxnSp macro="">
      <xdr:nvCxnSpPr>
        <xdr:cNvPr id="457" name="直線コネクタ 456"/>
        <xdr:cNvCxnSpPr/>
      </xdr:nvCxnSpPr>
      <xdr:spPr>
        <a:xfrm flipV="1">
          <a:off x="13512800" y="280684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115008</xdr:rowOff>
    </xdr:from>
    <xdr:to>
      <xdr:col>81</xdr:col>
      <xdr:colOff>95250</xdr:colOff>
      <xdr:row>16</xdr:row>
      <xdr:rowOff>45158</xdr:rowOff>
    </xdr:to>
    <xdr:sp macro="" textlink="">
      <xdr:nvSpPr>
        <xdr:cNvPr id="467" name="楕円 466"/>
        <xdr:cNvSpPr/>
      </xdr:nvSpPr>
      <xdr:spPr>
        <a:xfrm>
          <a:off x="16967200" y="26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87085</xdr:rowOff>
    </xdr:from>
    <xdr:ext cx="762000" cy="259045"/>
    <xdr:sp macro="" textlink="">
      <xdr:nvSpPr>
        <xdr:cNvPr id="468" name="将来負担の状況該当値テキスト"/>
        <xdr:cNvSpPr txBox="1"/>
      </xdr:nvSpPr>
      <xdr:spPr>
        <a:xfrm>
          <a:off x="17106900" y="26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98116</xdr:rowOff>
    </xdr:from>
    <xdr:to>
      <xdr:col>77</xdr:col>
      <xdr:colOff>95250</xdr:colOff>
      <xdr:row>16</xdr:row>
      <xdr:rowOff>28266</xdr:rowOff>
    </xdr:to>
    <xdr:sp macro="" textlink="">
      <xdr:nvSpPr>
        <xdr:cNvPr id="469" name="楕円 468"/>
        <xdr:cNvSpPr/>
      </xdr:nvSpPr>
      <xdr:spPr>
        <a:xfrm>
          <a:off x="16129000" y="26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13043</xdr:rowOff>
    </xdr:from>
    <xdr:ext cx="736600" cy="259045"/>
    <xdr:sp macro="" textlink="">
      <xdr:nvSpPr>
        <xdr:cNvPr id="470" name="テキスト ボックス 469"/>
        <xdr:cNvSpPr txBox="1"/>
      </xdr:nvSpPr>
      <xdr:spPr>
        <a:xfrm>
          <a:off x="15798800" y="275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162578</xdr:rowOff>
    </xdr:from>
    <xdr:to>
      <xdr:col>73</xdr:col>
      <xdr:colOff>44450</xdr:colOff>
      <xdr:row>16</xdr:row>
      <xdr:rowOff>92728</xdr:rowOff>
    </xdr:to>
    <xdr:sp macro="" textlink="">
      <xdr:nvSpPr>
        <xdr:cNvPr id="471" name="楕円 470"/>
        <xdr:cNvSpPr/>
      </xdr:nvSpPr>
      <xdr:spPr>
        <a:xfrm>
          <a:off x="15240000" y="27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77505</xdr:rowOff>
    </xdr:from>
    <xdr:ext cx="762000" cy="259045"/>
    <xdr:sp macro="" textlink="">
      <xdr:nvSpPr>
        <xdr:cNvPr id="472" name="テキスト ボックス 471"/>
        <xdr:cNvSpPr txBox="1"/>
      </xdr:nvSpPr>
      <xdr:spPr>
        <a:xfrm>
          <a:off x="14909800" y="28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12845</xdr:rowOff>
    </xdr:from>
    <xdr:to>
      <xdr:col>68</xdr:col>
      <xdr:colOff>203200</xdr:colOff>
      <xdr:row>16</xdr:row>
      <xdr:rowOff>114445</xdr:rowOff>
    </xdr:to>
    <xdr:sp macro="" textlink="">
      <xdr:nvSpPr>
        <xdr:cNvPr id="473" name="楕円 472"/>
        <xdr:cNvSpPr/>
      </xdr:nvSpPr>
      <xdr:spPr>
        <a:xfrm>
          <a:off x="14351000" y="27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99222</xdr:rowOff>
    </xdr:from>
    <xdr:ext cx="762000" cy="259045"/>
    <xdr:sp macro="" textlink="">
      <xdr:nvSpPr>
        <xdr:cNvPr id="474" name="テキスト ボックス 473"/>
        <xdr:cNvSpPr txBox="1"/>
      </xdr:nvSpPr>
      <xdr:spPr>
        <a:xfrm>
          <a:off x="14020800" y="284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75583</xdr:rowOff>
    </xdr:from>
    <xdr:to>
      <xdr:col>64</xdr:col>
      <xdr:colOff>152400</xdr:colOff>
      <xdr:row>17</xdr:row>
      <xdr:rowOff>5733</xdr:rowOff>
    </xdr:to>
    <xdr:sp macro="" textlink="">
      <xdr:nvSpPr>
        <xdr:cNvPr id="475" name="楕円 474"/>
        <xdr:cNvSpPr/>
      </xdr:nvSpPr>
      <xdr:spPr>
        <a:xfrm>
          <a:off x="13462000" y="2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161960</xdr:rowOff>
    </xdr:from>
    <xdr:ext cx="762000" cy="259045"/>
    <xdr:sp macro="" textlink="">
      <xdr:nvSpPr>
        <xdr:cNvPr id="476" name="テキスト ボックス 475"/>
        <xdr:cNvSpPr txBox="1"/>
      </xdr:nvSpPr>
      <xdr:spPr>
        <a:xfrm>
          <a:off x="13131800" y="290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人件費は、職員給与の</a:t>
          </a:r>
          <a:r>
            <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％削減の取りやめに伴い増加に転じ、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平均と比較して人件費が多い要因は、合併前の職員を引き継いでいること、施設が多いことによるものである。職員数については、第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人削減することができた。他団体と比較すると年齢構成が高い傾向にあり、依然として人件費が多い状況にあるので、第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次宇陀市行政改革大綱に基づき、人件費の抑制に努めていく。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44704</xdr:rowOff>
    </xdr:to>
    <xdr:cxnSp macro="">
      <xdr:nvCxnSpPr>
        <xdr:cNvPr id="64" name="直線コネクタ 63"/>
        <xdr:cNvCxnSpPr/>
      </xdr:nvCxnSpPr>
      <xdr:spPr>
        <a:xfrm>
          <a:off x="3987800" y="65049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7" name="直線コネクタ 66"/>
        <xdr:cNvCxnSpPr/>
      </xdr:nvCxnSpPr>
      <xdr:spPr>
        <a:xfrm flipV="1">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12700</xdr:rowOff>
    </xdr:to>
    <xdr:cxnSp macro="">
      <xdr:nvCxnSpPr>
        <xdr:cNvPr id="70" name="直線コネクタ 69"/>
        <xdr:cNvCxnSpPr/>
      </xdr:nvCxnSpPr>
      <xdr:spPr>
        <a:xfrm>
          <a:off x="2209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170434</xdr:rowOff>
    </xdr:to>
    <xdr:cxnSp macro="">
      <xdr:nvCxnSpPr>
        <xdr:cNvPr id="73" name="直線コネクタ 72"/>
        <xdr:cNvCxnSpPr/>
      </xdr:nvCxnSpPr>
      <xdr:spPr>
        <a:xfrm flipV="1">
          <a:off x="1320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類似団体平均と比較して良好な状態にあるが、前年度より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％増加した。類似団体平均が前年度比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％の増に対し、本市の前年度比が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％増のため類似団体内順位も下がっている。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増加の主な要因は委託料の増加によるものである。歳出全体のバランスを考慮しながら適正な執行を行っていく。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53521</xdr:rowOff>
    </xdr:to>
    <xdr:cxnSp macro="">
      <xdr:nvCxnSpPr>
        <xdr:cNvPr id="127" name="直線コネクタ 126"/>
        <xdr:cNvCxnSpPr/>
      </xdr:nvCxnSpPr>
      <xdr:spPr>
        <a:xfrm>
          <a:off x="15671800" y="25490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148771</xdr:rowOff>
    </xdr:to>
    <xdr:cxnSp macro="">
      <xdr:nvCxnSpPr>
        <xdr:cNvPr id="130" name="直線コネクタ 129"/>
        <xdr:cNvCxnSpPr/>
      </xdr:nvCxnSpPr>
      <xdr:spPr>
        <a:xfrm>
          <a:off x="14782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72571</xdr:rowOff>
    </xdr:to>
    <xdr:cxnSp macro="">
      <xdr:nvCxnSpPr>
        <xdr:cNvPr id="133" name="直線コネクタ 132"/>
        <xdr:cNvCxnSpPr/>
      </xdr:nvCxnSpPr>
      <xdr:spPr>
        <a:xfrm>
          <a:off x="13893800" y="2451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50800</xdr:rowOff>
    </xdr:to>
    <xdr:cxnSp macro="">
      <xdr:nvCxnSpPr>
        <xdr:cNvPr id="136" name="直線コネクタ 135"/>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48" name="楕円 147"/>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49" name="テキスト ボックス 148"/>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0" name="楕円 149"/>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1" name="テキスト ボックス 150"/>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2" name="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扶助費については、類似団体平均を下回っており良好な状態にあるが、前年度と比べて増加した。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保護費で減少したものの、障害者福祉関係が大きく増加したことによるもので、社会福祉費や児童福祉費も微増しているため、扶助費総額が年々増加傾向にある。引き続き今後も適正な資格審査等の管理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64407</xdr:rowOff>
    </xdr:to>
    <xdr:cxnSp macro="">
      <xdr:nvCxnSpPr>
        <xdr:cNvPr id="190" name="直線コネクタ 189"/>
        <xdr:cNvCxnSpPr/>
      </xdr:nvCxnSpPr>
      <xdr:spPr>
        <a:xfrm>
          <a:off x="3987800" y="9450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55</xdr:row>
      <xdr:rowOff>20865</xdr:rowOff>
    </xdr:to>
    <xdr:cxnSp macro="">
      <xdr:nvCxnSpPr>
        <xdr:cNvPr id="193" name="直線コネクタ 192"/>
        <xdr:cNvCxnSpPr/>
      </xdr:nvCxnSpPr>
      <xdr:spPr>
        <a:xfrm>
          <a:off x="3098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105228</xdr:rowOff>
    </xdr:to>
    <xdr:cxnSp macro="">
      <xdr:nvCxnSpPr>
        <xdr:cNvPr id="196" name="直線コネクタ 195"/>
        <xdr:cNvCxnSpPr/>
      </xdr:nvCxnSpPr>
      <xdr:spPr>
        <a:xfrm>
          <a:off x="2209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94343</xdr:rowOff>
    </xdr:to>
    <xdr:cxnSp macro="">
      <xdr:nvCxnSpPr>
        <xdr:cNvPr id="199" name="直線コネクタ 198"/>
        <xdr:cNvCxnSpPr/>
      </xdr:nvCxnSpPr>
      <xdr:spPr>
        <a:xfrm flipV="1">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3" name="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5" name="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その他については、前年より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％増加したものの類似団体平均と比較して良好な状態にある。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高齢化による介護保険事業会計繰出金の増、施設老朽化に伴う維持補修費の増は続く予想であるが、第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次宇陀市行政改革大綱により、各特別会計の安定運営を推進し、普通会計の負担額を減らすよう、今後も適正な管理に努める。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19231</xdr:rowOff>
    </xdr:to>
    <xdr:cxnSp macro="">
      <xdr:nvCxnSpPr>
        <xdr:cNvPr id="253" name="直線コネクタ 252"/>
        <xdr:cNvCxnSpPr/>
      </xdr:nvCxnSpPr>
      <xdr:spPr>
        <a:xfrm>
          <a:off x="15671800" y="95812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55</xdr:row>
      <xdr:rowOff>151493</xdr:rowOff>
    </xdr:to>
    <xdr:cxnSp macro="">
      <xdr:nvCxnSpPr>
        <xdr:cNvPr id="256" name="直線コネクタ 255"/>
        <xdr:cNvCxnSpPr/>
      </xdr:nvCxnSpPr>
      <xdr:spPr>
        <a:xfrm>
          <a:off x="14782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74749</xdr:rowOff>
    </xdr:from>
    <xdr:to>
      <xdr:col>73</xdr:col>
      <xdr:colOff>180975</xdr:colOff>
      <xdr:row>55</xdr:row>
      <xdr:rowOff>151493</xdr:rowOff>
    </xdr:to>
    <xdr:cxnSp macro="">
      <xdr:nvCxnSpPr>
        <xdr:cNvPr id="259" name="直線コネクタ 258"/>
        <xdr:cNvCxnSpPr/>
      </xdr:nvCxnSpPr>
      <xdr:spPr>
        <a:xfrm>
          <a:off x="13893800" y="9333049"/>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68217</xdr:rowOff>
    </xdr:from>
    <xdr:to>
      <xdr:col>69</xdr:col>
      <xdr:colOff>92075</xdr:colOff>
      <xdr:row>54</xdr:row>
      <xdr:rowOff>74749</xdr:rowOff>
    </xdr:to>
    <xdr:cxnSp macro="">
      <xdr:nvCxnSpPr>
        <xdr:cNvPr id="262" name="直線コネクタ 261"/>
        <xdr:cNvCxnSpPr/>
      </xdr:nvCxnSpPr>
      <xdr:spPr>
        <a:xfrm>
          <a:off x="13004800" y="9326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2" name="楕円 271"/>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3"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6" name="楕円 275"/>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7" name="テキスト ボックス 276"/>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23949</xdr:rowOff>
    </xdr:from>
    <xdr:to>
      <xdr:col>69</xdr:col>
      <xdr:colOff>142875</xdr:colOff>
      <xdr:row>54</xdr:row>
      <xdr:rowOff>125549</xdr:rowOff>
    </xdr:to>
    <xdr:sp macro="" textlink="">
      <xdr:nvSpPr>
        <xdr:cNvPr id="278" name="楕円 277"/>
        <xdr:cNvSpPr/>
      </xdr:nvSpPr>
      <xdr:spPr>
        <a:xfrm>
          <a:off x="13843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135726</xdr:rowOff>
    </xdr:from>
    <xdr:ext cx="762000" cy="259045"/>
    <xdr:sp macro="" textlink="">
      <xdr:nvSpPr>
        <xdr:cNvPr id="279" name="テキスト ボックス 278"/>
        <xdr:cNvSpPr txBox="1"/>
      </xdr:nvSpPr>
      <xdr:spPr>
        <a:xfrm>
          <a:off x="13512800" y="90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17417</xdr:rowOff>
    </xdr:from>
    <xdr:to>
      <xdr:col>65</xdr:col>
      <xdr:colOff>53975</xdr:colOff>
      <xdr:row>54</xdr:row>
      <xdr:rowOff>119017</xdr:rowOff>
    </xdr:to>
    <xdr:sp macro="" textlink="">
      <xdr:nvSpPr>
        <xdr:cNvPr id="280" name="楕円 279"/>
        <xdr:cNvSpPr/>
      </xdr:nvSpPr>
      <xdr:spPr>
        <a:xfrm>
          <a:off x="12954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129194</xdr:rowOff>
    </xdr:from>
    <xdr:ext cx="762000" cy="259045"/>
    <xdr:sp macro="" textlink="">
      <xdr:nvSpPr>
        <xdr:cNvPr id="281" name="テキスト ボックス 280"/>
        <xdr:cNvSpPr txBox="1"/>
      </xdr:nvSpPr>
      <xdr:spPr>
        <a:xfrm>
          <a:off x="12623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主な要因は、病院事業への繰出金が減少したことによる。類似団体平均と比較して高い要因は、法適用公営企業への繰出金が多いことや、消防業務やごみ収集処理業務、し尿処理などの一部事務組合への負担金も多いことなどがあ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法適用公営企業に対しての繰出金について、各企業の事業効率化等により縮減に努める。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12700</xdr:rowOff>
    </xdr:to>
    <xdr:cxnSp macro="">
      <xdr:nvCxnSpPr>
        <xdr:cNvPr id="311" name="直線コネクタ 310"/>
        <xdr:cNvCxnSpPr/>
      </xdr:nvCxnSpPr>
      <xdr:spPr>
        <a:xfrm flipV="1">
          <a:off x="15671800" y="65095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38</xdr:row>
      <xdr:rowOff>12700</xdr:rowOff>
    </xdr:to>
    <xdr:cxnSp macro="">
      <xdr:nvCxnSpPr>
        <xdr:cNvPr id="314" name="直線コネクタ 313"/>
        <xdr:cNvCxnSpPr/>
      </xdr:nvCxnSpPr>
      <xdr:spPr>
        <a:xfrm>
          <a:off x="14782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3556</xdr:rowOff>
    </xdr:to>
    <xdr:cxnSp macro="">
      <xdr:nvCxnSpPr>
        <xdr:cNvPr id="317" name="直線コネクタ 316"/>
        <xdr:cNvCxnSpPr/>
      </xdr:nvCxnSpPr>
      <xdr:spPr>
        <a:xfrm flipV="1">
          <a:off x="13893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3556</xdr:rowOff>
    </xdr:to>
    <xdr:cxnSp macro="">
      <xdr:nvCxnSpPr>
        <xdr:cNvPr id="320" name="直線コネクタ 319"/>
        <xdr:cNvCxnSpPr/>
      </xdr:nvCxnSpPr>
      <xdr:spPr>
        <a:xfrm>
          <a:off x="13004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30" name="楕円 329"/>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31"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4" name="楕円 333"/>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5" name="テキスト ボックス 334"/>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6" name="楕円 335"/>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7" name="テキスト ボックス 336"/>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8" name="楕円 337"/>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9" name="テキスト ボックス 338"/>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償還額の減少により、年々率は改善しているが、依然として類似団体平均と比較して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％上回っている。自主財源に乏しいため、普通会計において合併以前は、地総債、過疎対策事業債、公住債等に、合併後は特に合併特例債に財源を求めてきた。公債費比率を抑制するため、第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宇陀市行政改革大綱において、投資的事業における新規発行額の抑制を策定し、また奈良県市町村財政健全化支援事業貸付金などの有利な借換を利用したことで改善を進めてきた。今後も引き続き新規発行額の抑制に努め、適正な公債管理に取り組む。</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125095</xdr:rowOff>
    </xdr:to>
    <xdr:cxnSp macro="">
      <xdr:nvCxnSpPr>
        <xdr:cNvPr id="371" name="直線コネクタ 370"/>
        <xdr:cNvCxnSpPr/>
      </xdr:nvCxnSpPr>
      <xdr:spPr>
        <a:xfrm flipV="1">
          <a:off x="3987800" y="12957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125095</xdr:rowOff>
    </xdr:from>
    <xdr:to>
      <xdr:col>19</xdr:col>
      <xdr:colOff>187325</xdr:colOff>
      <xdr:row>75</xdr:row>
      <xdr:rowOff>147955</xdr:rowOff>
    </xdr:to>
    <xdr:cxnSp macro="">
      <xdr:nvCxnSpPr>
        <xdr:cNvPr id="374" name="直線コネクタ 373"/>
        <xdr:cNvCxnSpPr/>
      </xdr:nvCxnSpPr>
      <xdr:spPr>
        <a:xfrm flipV="1">
          <a:off x="3098800" y="12983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147955</xdr:rowOff>
    </xdr:from>
    <xdr:to>
      <xdr:col>15</xdr:col>
      <xdr:colOff>98425</xdr:colOff>
      <xdr:row>75</xdr:row>
      <xdr:rowOff>157480</xdr:rowOff>
    </xdr:to>
    <xdr:cxnSp macro="">
      <xdr:nvCxnSpPr>
        <xdr:cNvPr id="377" name="直線コネクタ 376"/>
        <xdr:cNvCxnSpPr/>
      </xdr:nvCxnSpPr>
      <xdr:spPr>
        <a:xfrm flipV="1">
          <a:off x="2209800" y="13006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20320</xdr:rowOff>
    </xdr:to>
    <xdr:cxnSp macro="">
      <xdr:nvCxnSpPr>
        <xdr:cNvPr id="380" name="直線コネクタ 379"/>
        <xdr:cNvCxnSpPr/>
      </xdr:nvCxnSpPr>
      <xdr:spPr>
        <a:xfrm flipV="1">
          <a:off x="1320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90" name="楕円 389"/>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91"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74295</xdr:rowOff>
    </xdr:from>
    <xdr:to>
      <xdr:col>20</xdr:col>
      <xdr:colOff>38100</xdr:colOff>
      <xdr:row>76</xdr:row>
      <xdr:rowOff>4445</xdr:rowOff>
    </xdr:to>
    <xdr:sp macro="" textlink="">
      <xdr:nvSpPr>
        <xdr:cNvPr id="392" name="楕円 391"/>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160672</xdr:rowOff>
    </xdr:from>
    <xdr:ext cx="736600" cy="259045"/>
    <xdr:sp macro="" textlink="">
      <xdr:nvSpPr>
        <xdr:cNvPr id="393" name="テキスト ボックス 392"/>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97155</xdr:rowOff>
    </xdr:from>
    <xdr:to>
      <xdr:col>15</xdr:col>
      <xdr:colOff>149225</xdr:colOff>
      <xdr:row>76</xdr:row>
      <xdr:rowOff>27305</xdr:rowOff>
    </xdr:to>
    <xdr:sp macro="" textlink="">
      <xdr:nvSpPr>
        <xdr:cNvPr id="394" name="楕円 393"/>
        <xdr:cNvSpPr/>
      </xdr:nvSpPr>
      <xdr:spPr>
        <a:xfrm>
          <a:off x="3048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12082</xdr:rowOff>
    </xdr:from>
    <xdr:ext cx="762000" cy="259045"/>
    <xdr:sp macro="" textlink="">
      <xdr:nvSpPr>
        <xdr:cNvPr id="395" name="テキスト ボックス 394"/>
        <xdr:cNvSpPr txBox="1"/>
      </xdr:nvSpPr>
      <xdr:spPr>
        <a:xfrm>
          <a:off x="2717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96" name="楕円 39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21607</xdr:rowOff>
    </xdr:from>
    <xdr:ext cx="762000" cy="259045"/>
    <xdr:sp macro="" textlink="">
      <xdr:nvSpPr>
        <xdr:cNvPr id="397" name="テキスト ボックス 396"/>
        <xdr:cNvSpPr txBox="1"/>
      </xdr:nvSpPr>
      <xdr:spPr>
        <a:xfrm>
          <a:off x="1828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8" name="楕円 397"/>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55897</xdr:rowOff>
    </xdr:from>
    <xdr:ext cx="762000" cy="259045"/>
    <xdr:sp macro="" textlink="">
      <xdr:nvSpPr>
        <xdr:cNvPr id="399" name="テキスト ボックス 398"/>
        <xdr:cNvSpPr txBox="1"/>
      </xdr:nvSpPr>
      <xdr:spPr>
        <a:xfrm>
          <a:off x="939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％増加し、類似団体との差が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％に広がった。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の減少に加え、一部事務組合負担金や公営企業繰出金など補助費等の高止まりや介護保険事業会計、後期高齢者医療事業特別会計、下水道事業会計など特別会計への繰出金が増加しているためである。今後も適正な管理を維持する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161289</xdr:rowOff>
    </xdr:to>
    <xdr:cxnSp macro="">
      <xdr:nvCxnSpPr>
        <xdr:cNvPr id="432" name="直線コネクタ 431"/>
        <xdr:cNvCxnSpPr/>
      </xdr:nvCxnSpPr>
      <xdr:spPr>
        <a:xfrm>
          <a:off x="15671800" y="134391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66039</xdr:rowOff>
    </xdr:to>
    <xdr:cxnSp macro="">
      <xdr:nvCxnSpPr>
        <xdr:cNvPr id="435" name="直線コネクタ 434"/>
        <xdr:cNvCxnSpPr/>
      </xdr:nvCxnSpPr>
      <xdr:spPr>
        <a:xfrm>
          <a:off x="14782800" y="133286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127000</xdr:rowOff>
    </xdr:to>
    <xdr:cxnSp macro="">
      <xdr:nvCxnSpPr>
        <xdr:cNvPr id="438" name="直線コネクタ 437"/>
        <xdr:cNvCxnSpPr/>
      </xdr:nvCxnSpPr>
      <xdr:spPr>
        <a:xfrm>
          <a:off x="13893800" y="1321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20320</xdr:rowOff>
    </xdr:to>
    <xdr:cxnSp macro="">
      <xdr:nvCxnSpPr>
        <xdr:cNvPr id="441" name="直線コネクタ 440"/>
        <xdr:cNvCxnSpPr/>
      </xdr:nvCxnSpPr>
      <xdr:spPr>
        <a:xfrm flipV="1">
          <a:off x="13004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110489</xdr:rowOff>
    </xdr:from>
    <xdr:to>
      <xdr:col>82</xdr:col>
      <xdr:colOff>158750</xdr:colOff>
      <xdr:row>79</xdr:row>
      <xdr:rowOff>40639</xdr:rowOff>
    </xdr:to>
    <xdr:sp macro="" textlink="">
      <xdr:nvSpPr>
        <xdr:cNvPr id="451" name="楕円 450"/>
        <xdr:cNvSpPr/>
      </xdr:nvSpPr>
      <xdr:spPr>
        <a:xfrm>
          <a:off x="164592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82566</xdr:rowOff>
    </xdr:from>
    <xdr:ext cx="762000" cy="259045"/>
    <xdr:sp macro="" textlink="">
      <xdr:nvSpPr>
        <xdr:cNvPr id="452" name="公債費以外該当値テキスト"/>
        <xdr:cNvSpPr txBox="1"/>
      </xdr:nvSpPr>
      <xdr:spPr>
        <a:xfrm>
          <a:off x="165989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53" name="楕円 452"/>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54" name="テキスト ボックス 453"/>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5" name="楕円 454"/>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56" name="テキスト ボックス 455"/>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7" name="楕円 45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8" name="テキスト ボックス 45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9" name="楕円 458"/>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60" name="テキスト ボックス 459"/>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56655</xdr:rowOff>
    </xdr:from>
    <xdr:to>
      <xdr:col>29</xdr:col>
      <xdr:colOff>127000</xdr:colOff>
      <xdr:row>14</xdr:row>
      <xdr:rowOff>120028</xdr:rowOff>
    </xdr:to>
    <xdr:cxnSp macro="">
      <xdr:nvCxnSpPr>
        <xdr:cNvPr id="50" name="直線コネクタ 49"/>
        <xdr:cNvCxnSpPr/>
      </xdr:nvCxnSpPr>
      <xdr:spPr bwMode="auto">
        <a:xfrm flipV="1">
          <a:off x="5003800" y="2504580"/>
          <a:ext cx="647700" cy="6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119532</xdr:rowOff>
    </xdr:from>
    <xdr:to>
      <xdr:col>26</xdr:col>
      <xdr:colOff>50800</xdr:colOff>
      <xdr:row>14</xdr:row>
      <xdr:rowOff>120028</xdr:rowOff>
    </xdr:to>
    <xdr:cxnSp macro="">
      <xdr:nvCxnSpPr>
        <xdr:cNvPr id="53" name="直線コネクタ 52"/>
        <xdr:cNvCxnSpPr/>
      </xdr:nvCxnSpPr>
      <xdr:spPr bwMode="auto">
        <a:xfrm>
          <a:off x="4305300" y="2567457"/>
          <a:ext cx="6985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98641</xdr:rowOff>
    </xdr:from>
    <xdr:to>
      <xdr:col>22</xdr:col>
      <xdr:colOff>114300</xdr:colOff>
      <xdr:row>14</xdr:row>
      <xdr:rowOff>119532</xdr:rowOff>
    </xdr:to>
    <xdr:cxnSp macro="">
      <xdr:nvCxnSpPr>
        <xdr:cNvPr id="56" name="直線コネクタ 55"/>
        <xdr:cNvCxnSpPr/>
      </xdr:nvCxnSpPr>
      <xdr:spPr bwMode="auto">
        <a:xfrm>
          <a:off x="3606800" y="2546566"/>
          <a:ext cx="698500" cy="2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98641</xdr:rowOff>
    </xdr:from>
    <xdr:to>
      <xdr:col>18</xdr:col>
      <xdr:colOff>177800</xdr:colOff>
      <xdr:row>14</xdr:row>
      <xdr:rowOff>111912</xdr:rowOff>
    </xdr:to>
    <xdr:cxnSp macro="">
      <xdr:nvCxnSpPr>
        <xdr:cNvPr id="59" name="直線コネクタ 58"/>
        <xdr:cNvCxnSpPr/>
      </xdr:nvCxnSpPr>
      <xdr:spPr bwMode="auto">
        <a:xfrm flipV="1">
          <a:off x="2908300" y="2546566"/>
          <a:ext cx="698500" cy="1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5855</xdr:rowOff>
    </xdr:from>
    <xdr:to>
      <xdr:col>29</xdr:col>
      <xdr:colOff>177800</xdr:colOff>
      <xdr:row>14</xdr:row>
      <xdr:rowOff>107455</xdr:rowOff>
    </xdr:to>
    <xdr:sp macro="" textlink="">
      <xdr:nvSpPr>
        <xdr:cNvPr id="69" name="楕円 68"/>
        <xdr:cNvSpPr/>
      </xdr:nvSpPr>
      <xdr:spPr bwMode="auto">
        <a:xfrm>
          <a:off x="5600700" y="245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22382</xdr:rowOff>
    </xdr:from>
    <xdr:ext cx="762000" cy="259045"/>
    <xdr:sp macro="" textlink="">
      <xdr:nvSpPr>
        <xdr:cNvPr id="70" name="人口1人当たり決算額の推移該当値テキスト130"/>
        <xdr:cNvSpPr txBox="1"/>
      </xdr:nvSpPr>
      <xdr:spPr>
        <a:xfrm>
          <a:off x="5740400" y="229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69228</xdr:rowOff>
    </xdr:from>
    <xdr:to>
      <xdr:col>26</xdr:col>
      <xdr:colOff>101600</xdr:colOff>
      <xdr:row>14</xdr:row>
      <xdr:rowOff>170828</xdr:rowOff>
    </xdr:to>
    <xdr:sp macro="" textlink="">
      <xdr:nvSpPr>
        <xdr:cNvPr id="71" name="楕円 70"/>
        <xdr:cNvSpPr/>
      </xdr:nvSpPr>
      <xdr:spPr bwMode="auto">
        <a:xfrm>
          <a:off x="4953000" y="251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9555</xdr:rowOff>
    </xdr:from>
    <xdr:ext cx="736600" cy="259045"/>
    <xdr:sp macro="" textlink="">
      <xdr:nvSpPr>
        <xdr:cNvPr id="72" name="テキスト ボックス 71"/>
        <xdr:cNvSpPr txBox="1"/>
      </xdr:nvSpPr>
      <xdr:spPr>
        <a:xfrm>
          <a:off x="4622800" y="228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68732</xdr:rowOff>
    </xdr:from>
    <xdr:to>
      <xdr:col>22</xdr:col>
      <xdr:colOff>165100</xdr:colOff>
      <xdr:row>14</xdr:row>
      <xdr:rowOff>170332</xdr:rowOff>
    </xdr:to>
    <xdr:sp macro="" textlink="">
      <xdr:nvSpPr>
        <xdr:cNvPr id="73" name="楕円 72"/>
        <xdr:cNvSpPr/>
      </xdr:nvSpPr>
      <xdr:spPr bwMode="auto">
        <a:xfrm>
          <a:off x="4254500" y="25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9059</xdr:rowOff>
    </xdr:from>
    <xdr:ext cx="762000" cy="259045"/>
    <xdr:sp macro="" textlink="">
      <xdr:nvSpPr>
        <xdr:cNvPr id="74" name="テキスト ボックス 73"/>
        <xdr:cNvSpPr txBox="1"/>
      </xdr:nvSpPr>
      <xdr:spPr>
        <a:xfrm>
          <a:off x="3924300" y="22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47841</xdr:rowOff>
    </xdr:from>
    <xdr:to>
      <xdr:col>19</xdr:col>
      <xdr:colOff>38100</xdr:colOff>
      <xdr:row>14</xdr:row>
      <xdr:rowOff>149441</xdr:rowOff>
    </xdr:to>
    <xdr:sp macro="" textlink="">
      <xdr:nvSpPr>
        <xdr:cNvPr id="75" name="楕円 74"/>
        <xdr:cNvSpPr/>
      </xdr:nvSpPr>
      <xdr:spPr bwMode="auto">
        <a:xfrm>
          <a:off x="3556000" y="249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159618</xdr:rowOff>
    </xdr:from>
    <xdr:ext cx="762000" cy="259045"/>
    <xdr:sp macro="" textlink="">
      <xdr:nvSpPr>
        <xdr:cNvPr id="76" name="テキスト ボックス 75"/>
        <xdr:cNvSpPr txBox="1"/>
      </xdr:nvSpPr>
      <xdr:spPr>
        <a:xfrm>
          <a:off x="3225800" y="226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61112</xdr:rowOff>
    </xdr:from>
    <xdr:to>
      <xdr:col>15</xdr:col>
      <xdr:colOff>101600</xdr:colOff>
      <xdr:row>14</xdr:row>
      <xdr:rowOff>162712</xdr:rowOff>
    </xdr:to>
    <xdr:sp macro="" textlink="">
      <xdr:nvSpPr>
        <xdr:cNvPr id="77" name="楕円 76"/>
        <xdr:cNvSpPr/>
      </xdr:nvSpPr>
      <xdr:spPr bwMode="auto">
        <a:xfrm>
          <a:off x="2857500" y="250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1439</xdr:rowOff>
    </xdr:from>
    <xdr:ext cx="762000" cy="259045"/>
    <xdr:sp macro="" textlink="">
      <xdr:nvSpPr>
        <xdr:cNvPr id="78" name="テキスト ボックス 77"/>
        <xdr:cNvSpPr txBox="1"/>
      </xdr:nvSpPr>
      <xdr:spPr>
        <a:xfrm>
          <a:off x="2527300" y="227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275007</xdr:rowOff>
    </xdr:from>
    <xdr:to>
      <xdr:col>29</xdr:col>
      <xdr:colOff>127000</xdr:colOff>
      <xdr:row>37</xdr:row>
      <xdr:rowOff>280760</xdr:rowOff>
    </xdr:to>
    <xdr:cxnSp macro="">
      <xdr:nvCxnSpPr>
        <xdr:cNvPr id="112" name="直線コネクタ 111"/>
        <xdr:cNvCxnSpPr/>
      </xdr:nvCxnSpPr>
      <xdr:spPr bwMode="auto">
        <a:xfrm>
          <a:off x="5003800" y="7399707"/>
          <a:ext cx="6477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265538</xdr:rowOff>
    </xdr:from>
    <xdr:ext cx="762000" cy="259045"/>
    <xdr:sp macro="" textlink="">
      <xdr:nvSpPr>
        <xdr:cNvPr id="113" name="人口1人当たり決算額の推移平均値テキスト445"/>
        <xdr:cNvSpPr txBox="1"/>
      </xdr:nvSpPr>
      <xdr:spPr>
        <a:xfrm>
          <a:off x="5740400" y="7390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263871</xdr:rowOff>
    </xdr:from>
    <xdr:to>
      <xdr:col>26</xdr:col>
      <xdr:colOff>50800</xdr:colOff>
      <xdr:row>37</xdr:row>
      <xdr:rowOff>275007</xdr:rowOff>
    </xdr:to>
    <xdr:cxnSp macro="">
      <xdr:nvCxnSpPr>
        <xdr:cNvPr id="115" name="直線コネクタ 114"/>
        <xdr:cNvCxnSpPr/>
      </xdr:nvCxnSpPr>
      <xdr:spPr bwMode="auto">
        <a:xfrm>
          <a:off x="4305300" y="7388571"/>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259676</xdr:rowOff>
    </xdr:from>
    <xdr:to>
      <xdr:col>22</xdr:col>
      <xdr:colOff>114300</xdr:colOff>
      <xdr:row>37</xdr:row>
      <xdr:rowOff>263871</xdr:rowOff>
    </xdr:to>
    <xdr:cxnSp macro="">
      <xdr:nvCxnSpPr>
        <xdr:cNvPr id="118" name="直線コネクタ 117"/>
        <xdr:cNvCxnSpPr/>
      </xdr:nvCxnSpPr>
      <xdr:spPr bwMode="auto">
        <a:xfrm>
          <a:off x="3606800" y="7384376"/>
          <a:ext cx="698500" cy="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249583</xdr:rowOff>
    </xdr:from>
    <xdr:to>
      <xdr:col>18</xdr:col>
      <xdr:colOff>177800</xdr:colOff>
      <xdr:row>37</xdr:row>
      <xdr:rowOff>259676</xdr:rowOff>
    </xdr:to>
    <xdr:cxnSp macro="">
      <xdr:nvCxnSpPr>
        <xdr:cNvPr id="121" name="直線コネクタ 120"/>
        <xdr:cNvCxnSpPr/>
      </xdr:nvCxnSpPr>
      <xdr:spPr bwMode="auto">
        <a:xfrm>
          <a:off x="2908300" y="7374283"/>
          <a:ext cx="698500" cy="1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229960</xdr:rowOff>
    </xdr:from>
    <xdr:to>
      <xdr:col>29</xdr:col>
      <xdr:colOff>177800</xdr:colOff>
      <xdr:row>37</xdr:row>
      <xdr:rowOff>331560</xdr:rowOff>
    </xdr:to>
    <xdr:sp macro="" textlink="">
      <xdr:nvSpPr>
        <xdr:cNvPr id="131" name="楕円 130"/>
        <xdr:cNvSpPr/>
      </xdr:nvSpPr>
      <xdr:spPr bwMode="auto">
        <a:xfrm>
          <a:off x="56007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75037</xdr:rowOff>
    </xdr:from>
    <xdr:ext cx="762000" cy="259045"/>
    <xdr:sp macro="" textlink="">
      <xdr:nvSpPr>
        <xdr:cNvPr id="132" name="人口1人当たり決算額の推移該当値テキスト445"/>
        <xdr:cNvSpPr txBox="1"/>
      </xdr:nvSpPr>
      <xdr:spPr>
        <a:xfrm>
          <a:off x="5740400" y="719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224207</xdr:rowOff>
    </xdr:from>
    <xdr:to>
      <xdr:col>26</xdr:col>
      <xdr:colOff>101600</xdr:colOff>
      <xdr:row>37</xdr:row>
      <xdr:rowOff>325807</xdr:rowOff>
    </xdr:to>
    <xdr:sp macro="" textlink="">
      <xdr:nvSpPr>
        <xdr:cNvPr id="133" name="楕円 132"/>
        <xdr:cNvSpPr/>
      </xdr:nvSpPr>
      <xdr:spPr bwMode="auto">
        <a:xfrm>
          <a:off x="49530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164534</xdr:rowOff>
    </xdr:from>
    <xdr:ext cx="736600" cy="259045"/>
    <xdr:sp macro="" textlink="">
      <xdr:nvSpPr>
        <xdr:cNvPr id="134" name="テキスト ボックス 133"/>
        <xdr:cNvSpPr txBox="1"/>
      </xdr:nvSpPr>
      <xdr:spPr>
        <a:xfrm>
          <a:off x="4622800" y="711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213071</xdr:rowOff>
    </xdr:from>
    <xdr:to>
      <xdr:col>22</xdr:col>
      <xdr:colOff>165100</xdr:colOff>
      <xdr:row>37</xdr:row>
      <xdr:rowOff>314671</xdr:rowOff>
    </xdr:to>
    <xdr:sp macro="" textlink="">
      <xdr:nvSpPr>
        <xdr:cNvPr id="135" name="楕円 134"/>
        <xdr:cNvSpPr/>
      </xdr:nvSpPr>
      <xdr:spPr bwMode="auto">
        <a:xfrm>
          <a:off x="42545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153398</xdr:rowOff>
    </xdr:from>
    <xdr:ext cx="762000" cy="259045"/>
    <xdr:sp macro="" textlink="">
      <xdr:nvSpPr>
        <xdr:cNvPr id="136" name="テキスト ボックス 135"/>
        <xdr:cNvSpPr txBox="1"/>
      </xdr:nvSpPr>
      <xdr:spPr>
        <a:xfrm>
          <a:off x="3924300" y="71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208876</xdr:rowOff>
    </xdr:from>
    <xdr:to>
      <xdr:col>19</xdr:col>
      <xdr:colOff>38100</xdr:colOff>
      <xdr:row>37</xdr:row>
      <xdr:rowOff>310476</xdr:rowOff>
    </xdr:to>
    <xdr:sp macro="" textlink="">
      <xdr:nvSpPr>
        <xdr:cNvPr id="137" name="楕円 136"/>
        <xdr:cNvSpPr/>
      </xdr:nvSpPr>
      <xdr:spPr bwMode="auto">
        <a:xfrm>
          <a:off x="3556000" y="733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149203</xdr:rowOff>
    </xdr:from>
    <xdr:ext cx="762000" cy="259045"/>
    <xdr:sp macro="" textlink="">
      <xdr:nvSpPr>
        <xdr:cNvPr id="138" name="テキスト ボックス 137"/>
        <xdr:cNvSpPr txBox="1"/>
      </xdr:nvSpPr>
      <xdr:spPr>
        <a:xfrm>
          <a:off x="3225800" y="710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198783</xdr:rowOff>
    </xdr:from>
    <xdr:to>
      <xdr:col>15</xdr:col>
      <xdr:colOff>101600</xdr:colOff>
      <xdr:row>37</xdr:row>
      <xdr:rowOff>300383</xdr:rowOff>
    </xdr:to>
    <xdr:sp macro="" textlink="">
      <xdr:nvSpPr>
        <xdr:cNvPr id="139" name="楕円 138"/>
        <xdr:cNvSpPr/>
      </xdr:nvSpPr>
      <xdr:spPr bwMode="auto">
        <a:xfrm>
          <a:off x="2857500" y="732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139110</xdr:rowOff>
    </xdr:from>
    <xdr:ext cx="762000" cy="259045"/>
    <xdr:sp macro="" textlink="">
      <xdr:nvSpPr>
        <xdr:cNvPr id="140" name="テキスト ボックス 139"/>
        <xdr:cNvSpPr txBox="1"/>
      </xdr:nvSpPr>
      <xdr:spPr>
        <a:xfrm>
          <a:off x="2527300" y="709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64884</xdr:rowOff>
    </xdr:from>
    <xdr:to>
      <xdr:col>24</xdr:col>
      <xdr:colOff>63500</xdr:colOff>
      <xdr:row>33</xdr:row>
      <xdr:rowOff>102464</xdr:rowOff>
    </xdr:to>
    <xdr:cxnSp macro="">
      <xdr:nvCxnSpPr>
        <xdr:cNvPr id="61" name="直線コネクタ 60"/>
        <xdr:cNvCxnSpPr/>
      </xdr:nvCxnSpPr>
      <xdr:spPr>
        <a:xfrm flipV="1">
          <a:off x="3797300" y="5722734"/>
          <a:ext cx="8382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59677</xdr:rowOff>
    </xdr:from>
    <xdr:to>
      <xdr:col>19</xdr:col>
      <xdr:colOff>177800</xdr:colOff>
      <xdr:row>33</xdr:row>
      <xdr:rowOff>102464</xdr:rowOff>
    </xdr:to>
    <xdr:cxnSp macro="">
      <xdr:nvCxnSpPr>
        <xdr:cNvPr id="64" name="直線コネクタ 63"/>
        <xdr:cNvCxnSpPr/>
      </xdr:nvCxnSpPr>
      <xdr:spPr>
        <a:xfrm>
          <a:off x="2908300" y="5717527"/>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44602</xdr:rowOff>
    </xdr:from>
    <xdr:to>
      <xdr:col>15</xdr:col>
      <xdr:colOff>50800</xdr:colOff>
      <xdr:row>33</xdr:row>
      <xdr:rowOff>59677</xdr:rowOff>
    </xdr:to>
    <xdr:cxnSp macro="">
      <xdr:nvCxnSpPr>
        <xdr:cNvPr id="67" name="直線コネクタ 66"/>
        <xdr:cNvCxnSpPr/>
      </xdr:nvCxnSpPr>
      <xdr:spPr>
        <a:xfrm>
          <a:off x="2019300" y="5702452"/>
          <a:ext cx="8890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44602</xdr:rowOff>
    </xdr:from>
    <xdr:to>
      <xdr:col>10</xdr:col>
      <xdr:colOff>114300</xdr:colOff>
      <xdr:row>33</xdr:row>
      <xdr:rowOff>62827</xdr:rowOff>
    </xdr:to>
    <xdr:cxnSp macro="">
      <xdr:nvCxnSpPr>
        <xdr:cNvPr id="70" name="直線コネクタ 69"/>
        <xdr:cNvCxnSpPr/>
      </xdr:nvCxnSpPr>
      <xdr:spPr>
        <a:xfrm flipV="1">
          <a:off x="1130300" y="570245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14084</xdr:rowOff>
    </xdr:from>
    <xdr:to>
      <xdr:col>24</xdr:col>
      <xdr:colOff>114300</xdr:colOff>
      <xdr:row>33</xdr:row>
      <xdr:rowOff>115684</xdr:rowOff>
    </xdr:to>
    <xdr:sp macro="" textlink="">
      <xdr:nvSpPr>
        <xdr:cNvPr id="80" name="楕円 79"/>
        <xdr:cNvSpPr/>
      </xdr:nvSpPr>
      <xdr:spPr>
        <a:xfrm>
          <a:off x="4584700" y="56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36961</xdr:rowOff>
    </xdr:from>
    <xdr:ext cx="599010" cy="259045"/>
    <xdr:sp macro="" textlink="">
      <xdr:nvSpPr>
        <xdr:cNvPr id="81" name="人件費該当値テキスト"/>
        <xdr:cNvSpPr txBox="1"/>
      </xdr:nvSpPr>
      <xdr:spPr>
        <a:xfrm>
          <a:off x="4686300" y="552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51664</xdr:rowOff>
    </xdr:from>
    <xdr:to>
      <xdr:col>20</xdr:col>
      <xdr:colOff>38100</xdr:colOff>
      <xdr:row>33</xdr:row>
      <xdr:rowOff>153264</xdr:rowOff>
    </xdr:to>
    <xdr:sp macro="" textlink="">
      <xdr:nvSpPr>
        <xdr:cNvPr id="82" name="楕円 81"/>
        <xdr:cNvSpPr/>
      </xdr:nvSpPr>
      <xdr:spPr>
        <a:xfrm>
          <a:off x="3746500" y="5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169791</xdr:rowOff>
    </xdr:from>
    <xdr:ext cx="599010" cy="259045"/>
    <xdr:sp macro="" textlink="">
      <xdr:nvSpPr>
        <xdr:cNvPr id="83" name="テキスト ボックス 82"/>
        <xdr:cNvSpPr txBox="1"/>
      </xdr:nvSpPr>
      <xdr:spPr>
        <a:xfrm>
          <a:off x="3497795" y="548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8877</xdr:rowOff>
    </xdr:from>
    <xdr:to>
      <xdr:col>15</xdr:col>
      <xdr:colOff>101600</xdr:colOff>
      <xdr:row>33</xdr:row>
      <xdr:rowOff>110477</xdr:rowOff>
    </xdr:to>
    <xdr:sp macro="" textlink="">
      <xdr:nvSpPr>
        <xdr:cNvPr id="84" name="楕円 83"/>
        <xdr:cNvSpPr/>
      </xdr:nvSpPr>
      <xdr:spPr>
        <a:xfrm>
          <a:off x="2857500" y="56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127004</xdr:rowOff>
    </xdr:from>
    <xdr:ext cx="599010" cy="259045"/>
    <xdr:sp macro="" textlink="">
      <xdr:nvSpPr>
        <xdr:cNvPr id="85" name="テキスト ボックス 84"/>
        <xdr:cNvSpPr txBox="1"/>
      </xdr:nvSpPr>
      <xdr:spPr>
        <a:xfrm>
          <a:off x="2608795" y="544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165252</xdr:rowOff>
    </xdr:from>
    <xdr:to>
      <xdr:col>10</xdr:col>
      <xdr:colOff>165100</xdr:colOff>
      <xdr:row>33</xdr:row>
      <xdr:rowOff>95402</xdr:rowOff>
    </xdr:to>
    <xdr:sp macro="" textlink="">
      <xdr:nvSpPr>
        <xdr:cNvPr id="86" name="楕円 85"/>
        <xdr:cNvSpPr/>
      </xdr:nvSpPr>
      <xdr:spPr>
        <a:xfrm>
          <a:off x="1968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111929</xdr:rowOff>
    </xdr:from>
    <xdr:ext cx="599010" cy="259045"/>
    <xdr:sp macro="" textlink="">
      <xdr:nvSpPr>
        <xdr:cNvPr id="87" name="テキスト ボックス 86"/>
        <xdr:cNvSpPr txBox="1"/>
      </xdr:nvSpPr>
      <xdr:spPr>
        <a:xfrm>
          <a:off x="1719795" y="5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12027</xdr:rowOff>
    </xdr:from>
    <xdr:to>
      <xdr:col>6</xdr:col>
      <xdr:colOff>38100</xdr:colOff>
      <xdr:row>33</xdr:row>
      <xdr:rowOff>113627</xdr:rowOff>
    </xdr:to>
    <xdr:sp macro="" textlink="">
      <xdr:nvSpPr>
        <xdr:cNvPr id="88" name="楕円 87"/>
        <xdr:cNvSpPr/>
      </xdr:nvSpPr>
      <xdr:spPr>
        <a:xfrm>
          <a:off x="1079500" y="56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130154</xdr:rowOff>
    </xdr:from>
    <xdr:ext cx="599010" cy="259045"/>
    <xdr:sp macro="" textlink="">
      <xdr:nvSpPr>
        <xdr:cNvPr id="89" name="テキスト ボックス 88"/>
        <xdr:cNvSpPr txBox="1"/>
      </xdr:nvSpPr>
      <xdr:spPr>
        <a:xfrm>
          <a:off x="830795" y="544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76737</xdr:rowOff>
    </xdr:from>
    <xdr:to>
      <xdr:col>24</xdr:col>
      <xdr:colOff>63500</xdr:colOff>
      <xdr:row>56</xdr:row>
      <xdr:rowOff>88733</xdr:rowOff>
    </xdr:to>
    <xdr:cxnSp macro="">
      <xdr:nvCxnSpPr>
        <xdr:cNvPr id="121" name="直線コネクタ 120"/>
        <xdr:cNvCxnSpPr/>
      </xdr:nvCxnSpPr>
      <xdr:spPr>
        <a:xfrm>
          <a:off x="3797300" y="9677937"/>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76737</xdr:rowOff>
    </xdr:from>
    <xdr:to>
      <xdr:col>19</xdr:col>
      <xdr:colOff>177800</xdr:colOff>
      <xdr:row>56</xdr:row>
      <xdr:rowOff>139809</xdr:rowOff>
    </xdr:to>
    <xdr:cxnSp macro="">
      <xdr:nvCxnSpPr>
        <xdr:cNvPr id="124" name="直線コネクタ 123"/>
        <xdr:cNvCxnSpPr/>
      </xdr:nvCxnSpPr>
      <xdr:spPr>
        <a:xfrm flipV="1">
          <a:off x="2908300" y="9677937"/>
          <a:ext cx="889000" cy="6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139809</xdr:rowOff>
    </xdr:from>
    <xdr:to>
      <xdr:col>15</xdr:col>
      <xdr:colOff>50800</xdr:colOff>
      <xdr:row>56</xdr:row>
      <xdr:rowOff>148572</xdr:rowOff>
    </xdr:to>
    <xdr:cxnSp macro="">
      <xdr:nvCxnSpPr>
        <xdr:cNvPr id="127" name="直線コネクタ 126"/>
        <xdr:cNvCxnSpPr/>
      </xdr:nvCxnSpPr>
      <xdr:spPr>
        <a:xfrm flipV="1">
          <a:off x="2019300" y="974100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148572</xdr:rowOff>
    </xdr:from>
    <xdr:to>
      <xdr:col>10</xdr:col>
      <xdr:colOff>114300</xdr:colOff>
      <xdr:row>57</xdr:row>
      <xdr:rowOff>64164</xdr:rowOff>
    </xdr:to>
    <xdr:cxnSp macro="">
      <xdr:nvCxnSpPr>
        <xdr:cNvPr id="130" name="直線コネクタ 129"/>
        <xdr:cNvCxnSpPr/>
      </xdr:nvCxnSpPr>
      <xdr:spPr>
        <a:xfrm flipV="1">
          <a:off x="1130300" y="9749772"/>
          <a:ext cx="889000" cy="8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37933</xdr:rowOff>
    </xdr:from>
    <xdr:to>
      <xdr:col>24</xdr:col>
      <xdr:colOff>114300</xdr:colOff>
      <xdr:row>56</xdr:row>
      <xdr:rowOff>139533</xdr:rowOff>
    </xdr:to>
    <xdr:sp macro="" textlink="">
      <xdr:nvSpPr>
        <xdr:cNvPr id="140" name="楕円 139"/>
        <xdr:cNvSpPr/>
      </xdr:nvSpPr>
      <xdr:spPr>
        <a:xfrm>
          <a:off x="4584700" y="9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16360</xdr:rowOff>
    </xdr:from>
    <xdr:ext cx="534377" cy="259045"/>
    <xdr:sp macro="" textlink="">
      <xdr:nvSpPr>
        <xdr:cNvPr id="141" name="物件費該当値テキスト"/>
        <xdr:cNvSpPr txBox="1"/>
      </xdr:nvSpPr>
      <xdr:spPr>
        <a:xfrm>
          <a:off x="4686300" y="9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25937</xdr:rowOff>
    </xdr:from>
    <xdr:to>
      <xdr:col>20</xdr:col>
      <xdr:colOff>38100</xdr:colOff>
      <xdr:row>56</xdr:row>
      <xdr:rowOff>127537</xdr:rowOff>
    </xdr:to>
    <xdr:sp macro="" textlink="">
      <xdr:nvSpPr>
        <xdr:cNvPr id="142" name="楕円 141"/>
        <xdr:cNvSpPr/>
      </xdr:nvSpPr>
      <xdr:spPr>
        <a:xfrm>
          <a:off x="3746500" y="96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144064</xdr:rowOff>
    </xdr:from>
    <xdr:ext cx="534377" cy="259045"/>
    <xdr:sp macro="" textlink="">
      <xdr:nvSpPr>
        <xdr:cNvPr id="143" name="テキスト ボックス 142"/>
        <xdr:cNvSpPr txBox="1"/>
      </xdr:nvSpPr>
      <xdr:spPr>
        <a:xfrm>
          <a:off x="3530111" y="94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89009</xdr:rowOff>
    </xdr:from>
    <xdr:to>
      <xdr:col>15</xdr:col>
      <xdr:colOff>101600</xdr:colOff>
      <xdr:row>57</xdr:row>
      <xdr:rowOff>19159</xdr:rowOff>
    </xdr:to>
    <xdr:sp macro="" textlink="">
      <xdr:nvSpPr>
        <xdr:cNvPr id="144" name="楕円 143"/>
        <xdr:cNvSpPr/>
      </xdr:nvSpPr>
      <xdr:spPr>
        <a:xfrm>
          <a:off x="2857500" y="96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10286</xdr:rowOff>
    </xdr:from>
    <xdr:ext cx="534377" cy="259045"/>
    <xdr:sp macro="" textlink="">
      <xdr:nvSpPr>
        <xdr:cNvPr id="145" name="テキスト ボックス 144"/>
        <xdr:cNvSpPr txBox="1"/>
      </xdr:nvSpPr>
      <xdr:spPr>
        <a:xfrm>
          <a:off x="2641111" y="97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97772</xdr:rowOff>
    </xdr:from>
    <xdr:to>
      <xdr:col>10</xdr:col>
      <xdr:colOff>165100</xdr:colOff>
      <xdr:row>57</xdr:row>
      <xdr:rowOff>27922</xdr:rowOff>
    </xdr:to>
    <xdr:sp macro="" textlink="">
      <xdr:nvSpPr>
        <xdr:cNvPr id="146" name="楕円 145"/>
        <xdr:cNvSpPr/>
      </xdr:nvSpPr>
      <xdr:spPr>
        <a:xfrm>
          <a:off x="1968500" y="96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44449</xdr:rowOff>
    </xdr:from>
    <xdr:ext cx="534377" cy="259045"/>
    <xdr:sp macro="" textlink="">
      <xdr:nvSpPr>
        <xdr:cNvPr id="147" name="テキスト ボックス 146"/>
        <xdr:cNvSpPr txBox="1"/>
      </xdr:nvSpPr>
      <xdr:spPr>
        <a:xfrm>
          <a:off x="1752111" y="94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13364</xdr:rowOff>
    </xdr:from>
    <xdr:to>
      <xdr:col>6</xdr:col>
      <xdr:colOff>38100</xdr:colOff>
      <xdr:row>57</xdr:row>
      <xdr:rowOff>114964</xdr:rowOff>
    </xdr:to>
    <xdr:sp macro="" textlink="">
      <xdr:nvSpPr>
        <xdr:cNvPr id="148" name="楕円 147"/>
        <xdr:cNvSpPr/>
      </xdr:nvSpPr>
      <xdr:spPr>
        <a:xfrm>
          <a:off x="1079500" y="97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106091</xdr:rowOff>
    </xdr:from>
    <xdr:ext cx="534377" cy="259045"/>
    <xdr:sp macro="" textlink="">
      <xdr:nvSpPr>
        <xdr:cNvPr id="149" name="テキスト ボックス 148"/>
        <xdr:cNvSpPr txBox="1"/>
      </xdr:nvSpPr>
      <xdr:spPr>
        <a:xfrm>
          <a:off x="863111" y="987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47346</xdr:rowOff>
    </xdr:from>
    <xdr:to>
      <xdr:col>24</xdr:col>
      <xdr:colOff>63500</xdr:colOff>
      <xdr:row>78</xdr:row>
      <xdr:rowOff>69337</xdr:rowOff>
    </xdr:to>
    <xdr:cxnSp macro="">
      <xdr:nvCxnSpPr>
        <xdr:cNvPr id="176" name="直線コネクタ 175"/>
        <xdr:cNvCxnSpPr/>
      </xdr:nvCxnSpPr>
      <xdr:spPr>
        <a:xfrm flipV="1">
          <a:off x="3797300" y="13420446"/>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69337</xdr:rowOff>
    </xdr:from>
    <xdr:to>
      <xdr:col>19</xdr:col>
      <xdr:colOff>177800</xdr:colOff>
      <xdr:row>78</xdr:row>
      <xdr:rowOff>89111</xdr:rowOff>
    </xdr:to>
    <xdr:cxnSp macro="">
      <xdr:nvCxnSpPr>
        <xdr:cNvPr id="179" name="直線コネクタ 178"/>
        <xdr:cNvCxnSpPr/>
      </xdr:nvCxnSpPr>
      <xdr:spPr>
        <a:xfrm flipV="1">
          <a:off x="2908300" y="1344243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89111</xdr:rowOff>
    </xdr:from>
    <xdr:to>
      <xdr:col>15</xdr:col>
      <xdr:colOff>50800</xdr:colOff>
      <xdr:row>78</xdr:row>
      <xdr:rowOff>114029</xdr:rowOff>
    </xdr:to>
    <xdr:cxnSp macro="">
      <xdr:nvCxnSpPr>
        <xdr:cNvPr id="182" name="直線コネクタ 181"/>
        <xdr:cNvCxnSpPr/>
      </xdr:nvCxnSpPr>
      <xdr:spPr>
        <a:xfrm flipV="1">
          <a:off x="2019300" y="1346221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114029</xdr:rowOff>
    </xdr:from>
    <xdr:to>
      <xdr:col>10</xdr:col>
      <xdr:colOff>114300</xdr:colOff>
      <xdr:row>78</xdr:row>
      <xdr:rowOff>120886</xdr:rowOff>
    </xdr:to>
    <xdr:cxnSp macro="">
      <xdr:nvCxnSpPr>
        <xdr:cNvPr id="185" name="直線コネクタ 184"/>
        <xdr:cNvCxnSpPr/>
      </xdr:nvCxnSpPr>
      <xdr:spPr>
        <a:xfrm flipV="1">
          <a:off x="1130300" y="1348712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167996</xdr:rowOff>
    </xdr:from>
    <xdr:to>
      <xdr:col>24</xdr:col>
      <xdr:colOff>114300</xdr:colOff>
      <xdr:row>78</xdr:row>
      <xdr:rowOff>98146</xdr:rowOff>
    </xdr:to>
    <xdr:sp macro="" textlink="">
      <xdr:nvSpPr>
        <xdr:cNvPr id="195" name="楕円 194"/>
        <xdr:cNvSpPr/>
      </xdr:nvSpPr>
      <xdr:spPr>
        <a:xfrm>
          <a:off x="4584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82923</xdr:rowOff>
    </xdr:from>
    <xdr:ext cx="469744" cy="259045"/>
    <xdr:sp macro="" textlink="">
      <xdr:nvSpPr>
        <xdr:cNvPr id="196" name="維持補修費該当値テキスト"/>
        <xdr:cNvSpPr txBox="1"/>
      </xdr:nvSpPr>
      <xdr:spPr>
        <a:xfrm>
          <a:off x="4686300" y="132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18537</xdr:rowOff>
    </xdr:from>
    <xdr:to>
      <xdr:col>20</xdr:col>
      <xdr:colOff>38100</xdr:colOff>
      <xdr:row>78</xdr:row>
      <xdr:rowOff>120137</xdr:rowOff>
    </xdr:to>
    <xdr:sp macro="" textlink="">
      <xdr:nvSpPr>
        <xdr:cNvPr id="197" name="楕円 196"/>
        <xdr:cNvSpPr/>
      </xdr:nvSpPr>
      <xdr:spPr>
        <a:xfrm>
          <a:off x="3746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111264</xdr:rowOff>
    </xdr:from>
    <xdr:ext cx="469744" cy="259045"/>
    <xdr:sp macro="" textlink="">
      <xdr:nvSpPr>
        <xdr:cNvPr id="198" name="テキスト ボックス 197"/>
        <xdr:cNvSpPr txBox="1"/>
      </xdr:nvSpPr>
      <xdr:spPr>
        <a:xfrm>
          <a:off x="3562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38311</xdr:rowOff>
    </xdr:from>
    <xdr:to>
      <xdr:col>15</xdr:col>
      <xdr:colOff>101600</xdr:colOff>
      <xdr:row>78</xdr:row>
      <xdr:rowOff>139911</xdr:rowOff>
    </xdr:to>
    <xdr:sp macro="" textlink="">
      <xdr:nvSpPr>
        <xdr:cNvPr id="199" name="楕円 198"/>
        <xdr:cNvSpPr/>
      </xdr:nvSpPr>
      <xdr:spPr>
        <a:xfrm>
          <a:off x="2857500" y="13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131038</xdr:rowOff>
    </xdr:from>
    <xdr:ext cx="469744" cy="259045"/>
    <xdr:sp macro="" textlink="">
      <xdr:nvSpPr>
        <xdr:cNvPr id="200" name="テキスト ボックス 199"/>
        <xdr:cNvSpPr txBox="1"/>
      </xdr:nvSpPr>
      <xdr:spPr>
        <a:xfrm>
          <a:off x="2673428" y="135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63229</xdr:rowOff>
    </xdr:from>
    <xdr:to>
      <xdr:col>10</xdr:col>
      <xdr:colOff>165100</xdr:colOff>
      <xdr:row>78</xdr:row>
      <xdr:rowOff>164829</xdr:rowOff>
    </xdr:to>
    <xdr:sp macro="" textlink="">
      <xdr:nvSpPr>
        <xdr:cNvPr id="201" name="楕円 200"/>
        <xdr:cNvSpPr/>
      </xdr:nvSpPr>
      <xdr:spPr>
        <a:xfrm>
          <a:off x="1968500" y="134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155956</xdr:rowOff>
    </xdr:from>
    <xdr:ext cx="469744" cy="259045"/>
    <xdr:sp macro="" textlink="">
      <xdr:nvSpPr>
        <xdr:cNvPr id="202" name="テキスト ボックス 201"/>
        <xdr:cNvSpPr txBox="1"/>
      </xdr:nvSpPr>
      <xdr:spPr>
        <a:xfrm>
          <a:off x="1784428" y="1352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70086</xdr:rowOff>
    </xdr:from>
    <xdr:to>
      <xdr:col>6</xdr:col>
      <xdr:colOff>38100</xdr:colOff>
      <xdr:row>79</xdr:row>
      <xdr:rowOff>236</xdr:rowOff>
    </xdr:to>
    <xdr:sp macro="" textlink="">
      <xdr:nvSpPr>
        <xdr:cNvPr id="203" name="楕円 202"/>
        <xdr:cNvSpPr/>
      </xdr:nvSpPr>
      <xdr:spPr>
        <a:xfrm>
          <a:off x="1079500" y="13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162813</xdr:rowOff>
    </xdr:from>
    <xdr:ext cx="378565" cy="259045"/>
    <xdr:sp macro="" textlink="">
      <xdr:nvSpPr>
        <xdr:cNvPr id="204" name="テキスト ボックス 203"/>
        <xdr:cNvSpPr txBox="1"/>
      </xdr:nvSpPr>
      <xdr:spPr>
        <a:xfrm>
          <a:off x="941017" y="135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81623</xdr:rowOff>
    </xdr:from>
    <xdr:to>
      <xdr:col>24</xdr:col>
      <xdr:colOff>63500</xdr:colOff>
      <xdr:row>97</xdr:row>
      <xdr:rowOff>81801</xdr:rowOff>
    </xdr:to>
    <xdr:cxnSp macro="">
      <xdr:nvCxnSpPr>
        <xdr:cNvPr id="234" name="直線コネクタ 233"/>
        <xdr:cNvCxnSpPr/>
      </xdr:nvCxnSpPr>
      <xdr:spPr>
        <a:xfrm>
          <a:off x="3797300" y="16712273"/>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81623</xdr:rowOff>
    </xdr:from>
    <xdr:to>
      <xdr:col>19</xdr:col>
      <xdr:colOff>177800</xdr:colOff>
      <xdr:row>97</xdr:row>
      <xdr:rowOff>136804</xdr:rowOff>
    </xdr:to>
    <xdr:cxnSp macro="">
      <xdr:nvCxnSpPr>
        <xdr:cNvPr id="237" name="直線コネクタ 236"/>
        <xdr:cNvCxnSpPr/>
      </xdr:nvCxnSpPr>
      <xdr:spPr>
        <a:xfrm flipV="1">
          <a:off x="2908300" y="16712273"/>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136804</xdr:rowOff>
    </xdr:from>
    <xdr:to>
      <xdr:col>15</xdr:col>
      <xdr:colOff>50800</xdr:colOff>
      <xdr:row>98</xdr:row>
      <xdr:rowOff>35750</xdr:rowOff>
    </xdr:to>
    <xdr:cxnSp macro="">
      <xdr:nvCxnSpPr>
        <xdr:cNvPr id="240" name="直線コネクタ 239"/>
        <xdr:cNvCxnSpPr/>
      </xdr:nvCxnSpPr>
      <xdr:spPr>
        <a:xfrm flipV="1">
          <a:off x="2019300" y="16767454"/>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35750</xdr:rowOff>
    </xdr:from>
    <xdr:to>
      <xdr:col>10</xdr:col>
      <xdr:colOff>114300</xdr:colOff>
      <xdr:row>98</xdr:row>
      <xdr:rowOff>59855</xdr:rowOff>
    </xdr:to>
    <xdr:cxnSp macro="">
      <xdr:nvCxnSpPr>
        <xdr:cNvPr id="243" name="直線コネクタ 242"/>
        <xdr:cNvCxnSpPr/>
      </xdr:nvCxnSpPr>
      <xdr:spPr>
        <a:xfrm flipV="1">
          <a:off x="1130300" y="16837850"/>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31001</xdr:rowOff>
    </xdr:from>
    <xdr:to>
      <xdr:col>24</xdr:col>
      <xdr:colOff>114300</xdr:colOff>
      <xdr:row>97</xdr:row>
      <xdr:rowOff>132601</xdr:rowOff>
    </xdr:to>
    <xdr:sp macro="" textlink="">
      <xdr:nvSpPr>
        <xdr:cNvPr id="253" name="楕円 252"/>
        <xdr:cNvSpPr/>
      </xdr:nvSpPr>
      <xdr:spPr>
        <a:xfrm>
          <a:off x="4584700" y="166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9428</xdr:rowOff>
    </xdr:from>
    <xdr:ext cx="534377" cy="259045"/>
    <xdr:sp macro="" textlink="">
      <xdr:nvSpPr>
        <xdr:cNvPr id="254" name="扶助費該当値テキスト"/>
        <xdr:cNvSpPr txBox="1"/>
      </xdr:nvSpPr>
      <xdr:spPr>
        <a:xfrm>
          <a:off x="4686300" y="166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30823</xdr:rowOff>
    </xdr:from>
    <xdr:to>
      <xdr:col>20</xdr:col>
      <xdr:colOff>38100</xdr:colOff>
      <xdr:row>97</xdr:row>
      <xdr:rowOff>132423</xdr:rowOff>
    </xdr:to>
    <xdr:sp macro="" textlink="">
      <xdr:nvSpPr>
        <xdr:cNvPr id="255" name="楕円 254"/>
        <xdr:cNvSpPr/>
      </xdr:nvSpPr>
      <xdr:spPr>
        <a:xfrm>
          <a:off x="37465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123550</xdr:rowOff>
    </xdr:from>
    <xdr:ext cx="534377" cy="259045"/>
    <xdr:sp macro="" textlink="">
      <xdr:nvSpPr>
        <xdr:cNvPr id="256" name="テキスト ボックス 255"/>
        <xdr:cNvSpPr txBox="1"/>
      </xdr:nvSpPr>
      <xdr:spPr>
        <a:xfrm>
          <a:off x="3530111" y="167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86004</xdr:rowOff>
    </xdr:from>
    <xdr:to>
      <xdr:col>15</xdr:col>
      <xdr:colOff>101600</xdr:colOff>
      <xdr:row>98</xdr:row>
      <xdr:rowOff>16154</xdr:rowOff>
    </xdr:to>
    <xdr:sp macro="" textlink="">
      <xdr:nvSpPr>
        <xdr:cNvPr id="257" name="楕円 256"/>
        <xdr:cNvSpPr/>
      </xdr:nvSpPr>
      <xdr:spPr>
        <a:xfrm>
          <a:off x="2857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7281</xdr:rowOff>
    </xdr:from>
    <xdr:ext cx="534377" cy="259045"/>
    <xdr:sp macro="" textlink="">
      <xdr:nvSpPr>
        <xdr:cNvPr id="258" name="テキスト ボックス 257"/>
        <xdr:cNvSpPr txBox="1"/>
      </xdr:nvSpPr>
      <xdr:spPr>
        <a:xfrm>
          <a:off x="2641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156400</xdr:rowOff>
    </xdr:from>
    <xdr:to>
      <xdr:col>10</xdr:col>
      <xdr:colOff>165100</xdr:colOff>
      <xdr:row>98</xdr:row>
      <xdr:rowOff>86550</xdr:rowOff>
    </xdr:to>
    <xdr:sp macro="" textlink="">
      <xdr:nvSpPr>
        <xdr:cNvPr id="259" name="楕円 258"/>
        <xdr:cNvSpPr/>
      </xdr:nvSpPr>
      <xdr:spPr>
        <a:xfrm>
          <a:off x="1968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77677</xdr:rowOff>
    </xdr:from>
    <xdr:ext cx="534377" cy="259045"/>
    <xdr:sp macro="" textlink="">
      <xdr:nvSpPr>
        <xdr:cNvPr id="260" name="テキスト ボックス 259"/>
        <xdr:cNvSpPr txBox="1"/>
      </xdr:nvSpPr>
      <xdr:spPr>
        <a:xfrm>
          <a:off x="1752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9055</xdr:rowOff>
    </xdr:from>
    <xdr:to>
      <xdr:col>6</xdr:col>
      <xdr:colOff>38100</xdr:colOff>
      <xdr:row>98</xdr:row>
      <xdr:rowOff>110655</xdr:rowOff>
    </xdr:to>
    <xdr:sp macro="" textlink="">
      <xdr:nvSpPr>
        <xdr:cNvPr id="261" name="楕円 260"/>
        <xdr:cNvSpPr/>
      </xdr:nvSpPr>
      <xdr:spPr>
        <a:xfrm>
          <a:off x="1079500" y="168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101782</xdr:rowOff>
    </xdr:from>
    <xdr:ext cx="534377" cy="259045"/>
    <xdr:sp macro="" textlink="">
      <xdr:nvSpPr>
        <xdr:cNvPr id="262" name="テキスト ボックス 261"/>
        <xdr:cNvSpPr txBox="1"/>
      </xdr:nvSpPr>
      <xdr:spPr>
        <a:xfrm>
          <a:off x="863111" y="169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83754</xdr:rowOff>
    </xdr:from>
    <xdr:to>
      <xdr:col>55</xdr:col>
      <xdr:colOff>0</xdr:colOff>
      <xdr:row>35</xdr:row>
      <xdr:rowOff>92555</xdr:rowOff>
    </xdr:to>
    <xdr:cxnSp macro="">
      <xdr:nvCxnSpPr>
        <xdr:cNvPr id="291" name="直線コネクタ 290"/>
        <xdr:cNvCxnSpPr/>
      </xdr:nvCxnSpPr>
      <xdr:spPr>
        <a:xfrm>
          <a:off x="9639300" y="6084504"/>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83754</xdr:rowOff>
    </xdr:from>
    <xdr:to>
      <xdr:col>50</xdr:col>
      <xdr:colOff>114300</xdr:colOff>
      <xdr:row>35</xdr:row>
      <xdr:rowOff>170058</xdr:rowOff>
    </xdr:to>
    <xdr:cxnSp macro="">
      <xdr:nvCxnSpPr>
        <xdr:cNvPr id="294" name="直線コネクタ 293"/>
        <xdr:cNvCxnSpPr/>
      </xdr:nvCxnSpPr>
      <xdr:spPr>
        <a:xfrm flipV="1">
          <a:off x="8750300" y="6084504"/>
          <a:ext cx="889000" cy="8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112161</xdr:rowOff>
    </xdr:from>
    <xdr:to>
      <xdr:col>45</xdr:col>
      <xdr:colOff>177800</xdr:colOff>
      <xdr:row>35</xdr:row>
      <xdr:rowOff>170058</xdr:rowOff>
    </xdr:to>
    <xdr:cxnSp macro="">
      <xdr:nvCxnSpPr>
        <xdr:cNvPr id="297" name="直線コネクタ 296"/>
        <xdr:cNvCxnSpPr/>
      </xdr:nvCxnSpPr>
      <xdr:spPr>
        <a:xfrm>
          <a:off x="7861300" y="6112911"/>
          <a:ext cx="889000" cy="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106385</xdr:rowOff>
    </xdr:from>
    <xdr:to>
      <xdr:col>41</xdr:col>
      <xdr:colOff>50800</xdr:colOff>
      <xdr:row>35</xdr:row>
      <xdr:rowOff>112161</xdr:rowOff>
    </xdr:to>
    <xdr:cxnSp macro="">
      <xdr:nvCxnSpPr>
        <xdr:cNvPr id="300" name="直線コネクタ 299"/>
        <xdr:cNvCxnSpPr/>
      </xdr:nvCxnSpPr>
      <xdr:spPr>
        <a:xfrm>
          <a:off x="6972300" y="6107135"/>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41755</xdr:rowOff>
    </xdr:from>
    <xdr:to>
      <xdr:col>55</xdr:col>
      <xdr:colOff>50800</xdr:colOff>
      <xdr:row>35</xdr:row>
      <xdr:rowOff>143355</xdr:rowOff>
    </xdr:to>
    <xdr:sp macro="" textlink="">
      <xdr:nvSpPr>
        <xdr:cNvPr id="310" name="楕円 309"/>
        <xdr:cNvSpPr/>
      </xdr:nvSpPr>
      <xdr:spPr>
        <a:xfrm>
          <a:off x="10426700" y="60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64632</xdr:rowOff>
    </xdr:from>
    <xdr:ext cx="534377" cy="259045"/>
    <xdr:sp macro="" textlink="">
      <xdr:nvSpPr>
        <xdr:cNvPr id="311" name="補助費等該当値テキスト"/>
        <xdr:cNvSpPr txBox="1"/>
      </xdr:nvSpPr>
      <xdr:spPr>
        <a:xfrm>
          <a:off x="10528300" y="58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32954</xdr:rowOff>
    </xdr:from>
    <xdr:to>
      <xdr:col>50</xdr:col>
      <xdr:colOff>165100</xdr:colOff>
      <xdr:row>35</xdr:row>
      <xdr:rowOff>134554</xdr:rowOff>
    </xdr:to>
    <xdr:sp macro="" textlink="">
      <xdr:nvSpPr>
        <xdr:cNvPr id="312" name="楕円 311"/>
        <xdr:cNvSpPr/>
      </xdr:nvSpPr>
      <xdr:spPr>
        <a:xfrm>
          <a:off x="9588500" y="60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151081</xdr:rowOff>
    </xdr:from>
    <xdr:ext cx="534377" cy="259045"/>
    <xdr:sp macro="" textlink="">
      <xdr:nvSpPr>
        <xdr:cNvPr id="313" name="テキスト ボックス 312"/>
        <xdr:cNvSpPr txBox="1"/>
      </xdr:nvSpPr>
      <xdr:spPr>
        <a:xfrm>
          <a:off x="9372111" y="58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119258</xdr:rowOff>
    </xdr:from>
    <xdr:to>
      <xdr:col>46</xdr:col>
      <xdr:colOff>38100</xdr:colOff>
      <xdr:row>36</xdr:row>
      <xdr:rowOff>49408</xdr:rowOff>
    </xdr:to>
    <xdr:sp macro="" textlink="">
      <xdr:nvSpPr>
        <xdr:cNvPr id="314" name="楕円 313"/>
        <xdr:cNvSpPr/>
      </xdr:nvSpPr>
      <xdr:spPr>
        <a:xfrm>
          <a:off x="8699500" y="61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65935</xdr:rowOff>
    </xdr:from>
    <xdr:ext cx="534377" cy="259045"/>
    <xdr:sp macro="" textlink="">
      <xdr:nvSpPr>
        <xdr:cNvPr id="315" name="テキスト ボックス 314"/>
        <xdr:cNvSpPr txBox="1"/>
      </xdr:nvSpPr>
      <xdr:spPr>
        <a:xfrm>
          <a:off x="8483111" y="58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61361</xdr:rowOff>
    </xdr:from>
    <xdr:to>
      <xdr:col>41</xdr:col>
      <xdr:colOff>101600</xdr:colOff>
      <xdr:row>35</xdr:row>
      <xdr:rowOff>162961</xdr:rowOff>
    </xdr:to>
    <xdr:sp macro="" textlink="">
      <xdr:nvSpPr>
        <xdr:cNvPr id="316" name="楕円 315"/>
        <xdr:cNvSpPr/>
      </xdr:nvSpPr>
      <xdr:spPr>
        <a:xfrm>
          <a:off x="7810500" y="60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8038</xdr:rowOff>
    </xdr:from>
    <xdr:ext cx="534377" cy="259045"/>
    <xdr:sp macro="" textlink="">
      <xdr:nvSpPr>
        <xdr:cNvPr id="317" name="テキスト ボックス 316"/>
        <xdr:cNvSpPr txBox="1"/>
      </xdr:nvSpPr>
      <xdr:spPr>
        <a:xfrm>
          <a:off x="7594111" y="58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55585</xdr:rowOff>
    </xdr:from>
    <xdr:to>
      <xdr:col>36</xdr:col>
      <xdr:colOff>165100</xdr:colOff>
      <xdr:row>35</xdr:row>
      <xdr:rowOff>157185</xdr:rowOff>
    </xdr:to>
    <xdr:sp macro="" textlink="">
      <xdr:nvSpPr>
        <xdr:cNvPr id="318" name="楕円 317"/>
        <xdr:cNvSpPr/>
      </xdr:nvSpPr>
      <xdr:spPr>
        <a:xfrm>
          <a:off x="6921500" y="60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2262</xdr:rowOff>
    </xdr:from>
    <xdr:ext cx="534377" cy="259045"/>
    <xdr:sp macro="" textlink="">
      <xdr:nvSpPr>
        <xdr:cNvPr id="319" name="テキスト ボックス 318"/>
        <xdr:cNvSpPr txBox="1"/>
      </xdr:nvSpPr>
      <xdr:spPr>
        <a:xfrm>
          <a:off x="6705111" y="58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38992</xdr:rowOff>
    </xdr:from>
    <xdr:to>
      <xdr:col>55</xdr:col>
      <xdr:colOff>0</xdr:colOff>
      <xdr:row>57</xdr:row>
      <xdr:rowOff>140550</xdr:rowOff>
    </xdr:to>
    <xdr:cxnSp macro="">
      <xdr:nvCxnSpPr>
        <xdr:cNvPr id="346" name="直線コネクタ 345"/>
        <xdr:cNvCxnSpPr/>
      </xdr:nvCxnSpPr>
      <xdr:spPr>
        <a:xfrm>
          <a:off x="9639300" y="9811642"/>
          <a:ext cx="8382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38992</xdr:rowOff>
    </xdr:from>
    <xdr:to>
      <xdr:col>50</xdr:col>
      <xdr:colOff>114300</xdr:colOff>
      <xdr:row>57</xdr:row>
      <xdr:rowOff>40538</xdr:rowOff>
    </xdr:to>
    <xdr:cxnSp macro="">
      <xdr:nvCxnSpPr>
        <xdr:cNvPr id="349" name="直線コネクタ 348"/>
        <xdr:cNvCxnSpPr/>
      </xdr:nvCxnSpPr>
      <xdr:spPr>
        <a:xfrm flipV="1">
          <a:off x="8750300" y="981164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139320</xdr:rowOff>
    </xdr:from>
    <xdr:to>
      <xdr:col>45</xdr:col>
      <xdr:colOff>177800</xdr:colOff>
      <xdr:row>57</xdr:row>
      <xdr:rowOff>40538</xdr:rowOff>
    </xdr:to>
    <xdr:cxnSp macro="">
      <xdr:nvCxnSpPr>
        <xdr:cNvPr id="352" name="直線コネクタ 351"/>
        <xdr:cNvCxnSpPr/>
      </xdr:nvCxnSpPr>
      <xdr:spPr>
        <a:xfrm>
          <a:off x="7861300" y="9740520"/>
          <a:ext cx="8890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120767</xdr:rowOff>
    </xdr:from>
    <xdr:to>
      <xdr:col>41</xdr:col>
      <xdr:colOff>50800</xdr:colOff>
      <xdr:row>56</xdr:row>
      <xdr:rowOff>139320</xdr:rowOff>
    </xdr:to>
    <xdr:cxnSp macro="">
      <xdr:nvCxnSpPr>
        <xdr:cNvPr id="355" name="直線コネクタ 354"/>
        <xdr:cNvCxnSpPr/>
      </xdr:nvCxnSpPr>
      <xdr:spPr>
        <a:xfrm>
          <a:off x="6972300" y="97219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89750</xdr:rowOff>
    </xdr:from>
    <xdr:to>
      <xdr:col>55</xdr:col>
      <xdr:colOff>50800</xdr:colOff>
      <xdr:row>58</xdr:row>
      <xdr:rowOff>19900</xdr:rowOff>
    </xdr:to>
    <xdr:sp macro="" textlink="">
      <xdr:nvSpPr>
        <xdr:cNvPr id="365" name="楕円 364"/>
        <xdr:cNvSpPr/>
      </xdr:nvSpPr>
      <xdr:spPr>
        <a:xfrm>
          <a:off x="104267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4677</xdr:rowOff>
    </xdr:from>
    <xdr:ext cx="534377" cy="259045"/>
    <xdr:sp macro="" textlink="">
      <xdr:nvSpPr>
        <xdr:cNvPr id="366" name="普通建設事業費該当値テキスト"/>
        <xdr:cNvSpPr txBox="1"/>
      </xdr:nvSpPr>
      <xdr:spPr>
        <a:xfrm>
          <a:off x="10528300" y="97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159642</xdr:rowOff>
    </xdr:from>
    <xdr:to>
      <xdr:col>50</xdr:col>
      <xdr:colOff>165100</xdr:colOff>
      <xdr:row>57</xdr:row>
      <xdr:rowOff>89792</xdr:rowOff>
    </xdr:to>
    <xdr:sp macro="" textlink="">
      <xdr:nvSpPr>
        <xdr:cNvPr id="367" name="楕円 366"/>
        <xdr:cNvSpPr/>
      </xdr:nvSpPr>
      <xdr:spPr>
        <a:xfrm>
          <a:off x="9588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80919</xdr:rowOff>
    </xdr:from>
    <xdr:ext cx="534377" cy="259045"/>
    <xdr:sp macro="" textlink="">
      <xdr:nvSpPr>
        <xdr:cNvPr id="368" name="テキスト ボックス 367"/>
        <xdr:cNvSpPr txBox="1"/>
      </xdr:nvSpPr>
      <xdr:spPr>
        <a:xfrm>
          <a:off x="9372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161188</xdr:rowOff>
    </xdr:from>
    <xdr:to>
      <xdr:col>46</xdr:col>
      <xdr:colOff>38100</xdr:colOff>
      <xdr:row>57</xdr:row>
      <xdr:rowOff>91338</xdr:rowOff>
    </xdr:to>
    <xdr:sp macro="" textlink="">
      <xdr:nvSpPr>
        <xdr:cNvPr id="369" name="楕円 368"/>
        <xdr:cNvSpPr/>
      </xdr:nvSpPr>
      <xdr:spPr>
        <a:xfrm>
          <a:off x="86995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82465</xdr:rowOff>
    </xdr:from>
    <xdr:ext cx="534377" cy="259045"/>
    <xdr:sp macro="" textlink="">
      <xdr:nvSpPr>
        <xdr:cNvPr id="370" name="テキスト ボックス 369"/>
        <xdr:cNvSpPr txBox="1"/>
      </xdr:nvSpPr>
      <xdr:spPr>
        <a:xfrm>
          <a:off x="8483111" y="9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88520</xdr:rowOff>
    </xdr:from>
    <xdr:to>
      <xdr:col>41</xdr:col>
      <xdr:colOff>101600</xdr:colOff>
      <xdr:row>57</xdr:row>
      <xdr:rowOff>18670</xdr:rowOff>
    </xdr:to>
    <xdr:sp macro="" textlink="">
      <xdr:nvSpPr>
        <xdr:cNvPr id="371" name="楕円 370"/>
        <xdr:cNvSpPr/>
      </xdr:nvSpPr>
      <xdr:spPr>
        <a:xfrm>
          <a:off x="7810500" y="96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9797</xdr:rowOff>
    </xdr:from>
    <xdr:ext cx="534377" cy="259045"/>
    <xdr:sp macro="" textlink="">
      <xdr:nvSpPr>
        <xdr:cNvPr id="372" name="テキスト ボックス 371"/>
        <xdr:cNvSpPr txBox="1"/>
      </xdr:nvSpPr>
      <xdr:spPr>
        <a:xfrm>
          <a:off x="7594111" y="97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69967</xdr:rowOff>
    </xdr:from>
    <xdr:to>
      <xdr:col>36</xdr:col>
      <xdr:colOff>165100</xdr:colOff>
      <xdr:row>57</xdr:row>
      <xdr:rowOff>117</xdr:rowOff>
    </xdr:to>
    <xdr:sp macro="" textlink="">
      <xdr:nvSpPr>
        <xdr:cNvPr id="373" name="楕円 372"/>
        <xdr:cNvSpPr/>
      </xdr:nvSpPr>
      <xdr:spPr>
        <a:xfrm>
          <a:off x="6921500" y="96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162694</xdr:rowOff>
    </xdr:from>
    <xdr:ext cx="534377" cy="259045"/>
    <xdr:sp macro="" textlink="">
      <xdr:nvSpPr>
        <xdr:cNvPr id="374" name="テキスト ボックス 373"/>
        <xdr:cNvSpPr txBox="1"/>
      </xdr:nvSpPr>
      <xdr:spPr>
        <a:xfrm>
          <a:off x="6705111" y="97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57669</xdr:rowOff>
    </xdr:from>
    <xdr:to>
      <xdr:col>55</xdr:col>
      <xdr:colOff>0</xdr:colOff>
      <xdr:row>78</xdr:row>
      <xdr:rowOff>91393</xdr:rowOff>
    </xdr:to>
    <xdr:cxnSp macro="">
      <xdr:nvCxnSpPr>
        <xdr:cNvPr id="401" name="直線コネクタ 400"/>
        <xdr:cNvCxnSpPr/>
      </xdr:nvCxnSpPr>
      <xdr:spPr>
        <a:xfrm>
          <a:off x="9639300" y="13430769"/>
          <a:ext cx="8382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90377</xdr:rowOff>
    </xdr:from>
    <xdr:to>
      <xdr:col>50</xdr:col>
      <xdr:colOff>114300</xdr:colOff>
      <xdr:row>78</xdr:row>
      <xdr:rowOff>57669</xdr:rowOff>
    </xdr:to>
    <xdr:cxnSp macro="">
      <xdr:nvCxnSpPr>
        <xdr:cNvPr id="404" name="直線コネクタ 403"/>
        <xdr:cNvCxnSpPr/>
      </xdr:nvCxnSpPr>
      <xdr:spPr>
        <a:xfrm>
          <a:off x="8750300" y="13292027"/>
          <a:ext cx="889000" cy="13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20005</xdr:rowOff>
    </xdr:from>
    <xdr:to>
      <xdr:col>45</xdr:col>
      <xdr:colOff>177800</xdr:colOff>
      <xdr:row>77</xdr:row>
      <xdr:rowOff>90377</xdr:rowOff>
    </xdr:to>
    <xdr:cxnSp macro="">
      <xdr:nvCxnSpPr>
        <xdr:cNvPr id="407" name="直線コネクタ 406"/>
        <xdr:cNvCxnSpPr/>
      </xdr:nvCxnSpPr>
      <xdr:spPr>
        <a:xfrm>
          <a:off x="7861300" y="13050205"/>
          <a:ext cx="889000" cy="2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20005</xdr:rowOff>
    </xdr:from>
    <xdr:to>
      <xdr:col>41</xdr:col>
      <xdr:colOff>50800</xdr:colOff>
      <xdr:row>78</xdr:row>
      <xdr:rowOff>10423</xdr:rowOff>
    </xdr:to>
    <xdr:cxnSp macro="">
      <xdr:nvCxnSpPr>
        <xdr:cNvPr id="410" name="直線コネクタ 409"/>
        <xdr:cNvCxnSpPr/>
      </xdr:nvCxnSpPr>
      <xdr:spPr>
        <a:xfrm flipV="1">
          <a:off x="6972300" y="13050205"/>
          <a:ext cx="889000" cy="3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40593</xdr:rowOff>
    </xdr:from>
    <xdr:to>
      <xdr:col>55</xdr:col>
      <xdr:colOff>50800</xdr:colOff>
      <xdr:row>78</xdr:row>
      <xdr:rowOff>142193</xdr:rowOff>
    </xdr:to>
    <xdr:sp macro="" textlink="">
      <xdr:nvSpPr>
        <xdr:cNvPr id="420" name="楕円 419"/>
        <xdr:cNvSpPr/>
      </xdr:nvSpPr>
      <xdr:spPr>
        <a:xfrm>
          <a:off x="10426700" y="134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126970</xdr:rowOff>
    </xdr:from>
    <xdr:ext cx="469744" cy="259045"/>
    <xdr:sp macro="" textlink="">
      <xdr:nvSpPr>
        <xdr:cNvPr id="421" name="普通建設事業費 （ うち新規整備　）該当値テキスト"/>
        <xdr:cNvSpPr txBox="1"/>
      </xdr:nvSpPr>
      <xdr:spPr>
        <a:xfrm>
          <a:off x="10528300" y="133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6869</xdr:rowOff>
    </xdr:from>
    <xdr:to>
      <xdr:col>50</xdr:col>
      <xdr:colOff>165100</xdr:colOff>
      <xdr:row>78</xdr:row>
      <xdr:rowOff>108469</xdr:rowOff>
    </xdr:to>
    <xdr:sp macro="" textlink="">
      <xdr:nvSpPr>
        <xdr:cNvPr id="422" name="楕円 421"/>
        <xdr:cNvSpPr/>
      </xdr:nvSpPr>
      <xdr:spPr>
        <a:xfrm>
          <a:off x="9588500" y="133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99596</xdr:rowOff>
    </xdr:from>
    <xdr:ext cx="469744" cy="259045"/>
    <xdr:sp macro="" textlink="">
      <xdr:nvSpPr>
        <xdr:cNvPr id="423" name="テキスト ボックス 422"/>
        <xdr:cNvSpPr txBox="1"/>
      </xdr:nvSpPr>
      <xdr:spPr>
        <a:xfrm>
          <a:off x="9404428" y="1347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39577</xdr:rowOff>
    </xdr:from>
    <xdr:to>
      <xdr:col>46</xdr:col>
      <xdr:colOff>38100</xdr:colOff>
      <xdr:row>77</xdr:row>
      <xdr:rowOff>141177</xdr:rowOff>
    </xdr:to>
    <xdr:sp macro="" textlink="">
      <xdr:nvSpPr>
        <xdr:cNvPr id="424" name="楕円 423"/>
        <xdr:cNvSpPr/>
      </xdr:nvSpPr>
      <xdr:spPr>
        <a:xfrm>
          <a:off x="8699500" y="1324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132304</xdr:rowOff>
    </xdr:from>
    <xdr:ext cx="534377" cy="259045"/>
    <xdr:sp macro="" textlink="">
      <xdr:nvSpPr>
        <xdr:cNvPr id="425" name="テキスト ボックス 424"/>
        <xdr:cNvSpPr txBox="1"/>
      </xdr:nvSpPr>
      <xdr:spPr>
        <a:xfrm>
          <a:off x="8483111" y="1333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140655</xdr:rowOff>
    </xdr:from>
    <xdr:to>
      <xdr:col>41</xdr:col>
      <xdr:colOff>101600</xdr:colOff>
      <xdr:row>76</xdr:row>
      <xdr:rowOff>70805</xdr:rowOff>
    </xdr:to>
    <xdr:sp macro="" textlink="">
      <xdr:nvSpPr>
        <xdr:cNvPr id="426" name="楕円 425"/>
        <xdr:cNvSpPr/>
      </xdr:nvSpPr>
      <xdr:spPr>
        <a:xfrm>
          <a:off x="7810500" y="129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87332</xdr:rowOff>
    </xdr:from>
    <xdr:ext cx="534377" cy="259045"/>
    <xdr:sp macro="" textlink="">
      <xdr:nvSpPr>
        <xdr:cNvPr id="427" name="テキスト ボックス 426"/>
        <xdr:cNvSpPr txBox="1"/>
      </xdr:nvSpPr>
      <xdr:spPr>
        <a:xfrm>
          <a:off x="7594111" y="1277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131073</xdr:rowOff>
    </xdr:from>
    <xdr:to>
      <xdr:col>36</xdr:col>
      <xdr:colOff>165100</xdr:colOff>
      <xdr:row>78</xdr:row>
      <xdr:rowOff>61223</xdr:rowOff>
    </xdr:to>
    <xdr:sp macro="" textlink="">
      <xdr:nvSpPr>
        <xdr:cNvPr id="428" name="楕円 427"/>
        <xdr:cNvSpPr/>
      </xdr:nvSpPr>
      <xdr:spPr>
        <a:xfrm>
          <a:off x="6921500" y="133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52350</xdr:rowOff>
    </xdr:from>
    <xdr:ext cx="534377" cy="259045"/>
    <xdr:sp macro="" textlink="">
      <xdr:nvSpPr>
        <xdr:cNvPr id="429" name="テキスト ボックス 428"/>
        <xdr:cNvSpPr txBox="1"/>
      </xdr:nvSpPr>
      <xdr:spPr>
        <a:xfrm>
          <a:off x="6705111" y="13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123338</xdr:rowOff>
    </xdr:from>
    <xdr:to>
      <xdr:col>55</xdr:col>
      <xdr:colOff>0</xdr:colOff>
      <xdr:row>97</xdr:row>
      <xdr:rowOff>141083</xdr:rowOff>
    </xdr:to>
    <xdr:cxnSp macro="">
      <xdr:nvCxnSpPr>
        <xdr:cNvPr id="460" name="直線コネクタ 459"/>
        <xdr:cNvCxnSpPr/>
      </xdr:nvCxnSpPr>
      <xdr:spPr>
        <a:xfrm>
          <a:off x="9639300" y="16582538"/>
          <a:ext cx="838200" cy="1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123338</xdr:rowOff>
    </xdr:from>
    <xdr:to>
      <xdr:col>50</xdr:col>
      <xdr:colOff>114300</xdr:colOff>
      <xdr:row>97</xdr:row>
      <xdr:rowOff>114368</xdr:rowOff>
    </xdr:to>
    <xdr:cxnSp macro="">
      <xdr:nvCxnSpPr>
        <xdr:cNvPr id="463" name="直線コネクタ 462"/>
        <xdr:cNvCxnSpPr/>
      </xdr:nvCxnSpPr>
      <xdr:spPr>
        <a:xfrm flipV="1">
          <a:off x="8750300" y="16582538"/>
          <a:ext cx="889000" cy="1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114368</xdr:rowOff>
    </xdr:from>
    <xdr:to>
      <xdr:col>45</xdr:col>
      <xdr:colOff>177800</xdr:colOff>
      <xdr:row>98</xdr:row>
      <xdr:rowOff>59310</xdr:rowOff>
    </xdr:to>
    <xdr:cxnSp macro="">
      <xdr:nvCxnSpPr>
        <xdr:cNvPr id="466" name="直線コネクタ 465"/>
        <xdr:cNvCxnSpPr/>
      </xdr:nvCxnSpPr>
      <xdr:spPr>
        <a:xfrm flipV="1">
          <a:off x="7861300" y="16745018"/>
          <a:ext cx="889000" cy="1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127574</xdr:rowOff>
    </xdr:from>
    <xdr:to>
      <xdr:col>41</xdr:col>
      <xdr:colOff>50800</xdr:colOff>
      <xdr:row>98</xdr:row>
      <xdr:rowOff>59310</xdr:rowOff>
    </xdr:to>
    <xdr:cxnSp macro="">
      <xdr:nvCxnSpPr>
        <xdr:cNvPr id="469" name="直線コネクタ 468"/>
        <xdr:cNvCxnSpPr/>
      </xdr:nvCxnSpPr>
      <xdr:spPr>
        <a:xfrm>
          <a:off x="6972300" y="16586774"/>
          <a:ext cx="889000" cy="2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90283</xdr:rowOff>
    </xdr:from>
    <xdr:to>
      <xdr:col>55</xdr:col>
      <xdr:colOff>50800</xdr:colOff>
      <xdr:row>98</xdr:row>
      <xdr:rowOff>20433</xdr:rowOff>
    </xdr:to>
    <xdr:sp macro="" textlink="">
      <xdr:nvSpPr>
        <xdr:cNvPr id="479" name="楕円 478"/>
        <xdr:cNvSpPr/>
      </xdr:nvSpPr>
      <xdr:spPr>
        <a:xfrm>
          <a:off x="10426700" y="1672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68710</xdr:rowOff>
    </xdr:from>
    <xdr:ext cx="534377" cy="259045"/>
    <xdr:sp macro="" textlink="">
      <xdr:nvSpPr>
        <xdr:cNvPr id="480" name="普通建設事業費 （ うち更新整備　）該当値テキスト"/>
        <xdr:cNvSpPr txBox="1"/>
      </xdr:nvSpPr>
      <xdr:spPr>
        <a:xfrm>
          <a:off x="10528300" y="1669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72538</xdr:rowOff>
    </xdr:from>
    <xdr:to>
      <xdr:col>50</xdr:col>
      <xdr:colOff>165100</xdr:colOff>
      <xdr:row>97</xdr:row>
      <xdr:rowOff>2688</xdr:rowOff>
    </xdr:to>
    <xdr:sp macro="" textlink="">
      <xdr:nvSpPr>
        <xdr:cNvPr id="481" name="楕円 480"/>
        <xdr:cNvSpPr/>
      </xdr:nvSpPr>
      <xdr:spPr>
        <a:xfrm>
          <a:off x="9588500" y="165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165265</xdr:rowOff>
    </xdr:from>
    <xdr:ext cx="534377" cy="259045"/>
    <xdr:sp macro="" textlink="">
      <xdr:nvSpPr>
        <xdr:cNvPr id="482" name="テキスト ボックス 481"/>
        <xdr:cNvSpPr txBox="1"/>
      </xdr:nvSpPr>
      <xdr:spPr>
        <a:xfrm>
          <a:off x="9372111" y="166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63568</xdr:rowOff>
    </xdr:from>
    <xdr:to>
      <xdr:col>46</xdr:col>
      <xdr:colOff>38100</xdr:colOff>
      <xdr:row>97</xdr:row>
      <xdr:rowOff>165168</xdr:rowOff>
    </xdr:to>
    <xdr:sp macro="" textlink="">
      <xdr:nvSpPr>
        <xdr:cNvPr id="483" name="楕円 482"/>
        <xdr:cNvSpPr/>
      </xdr:nvSpPr>
      <xdr:spPr>
        <a:xfrm>
          <a:off x="8699500" y="1669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156295</xdr:rowOff>
    </xdr:from>
    <xdr:ext cx="534377" cy="259045"/>
    <xdr:sp macro="" textlink="">
      <xdr:nvSpPr>
        <xdr:cNvPr id="484" name="テキスト ボックス 483"/>
        <xdr:cNvSpPr txBox="1"/>
      </xdr:nvSpPr>
      <xdr:spPr>
        <a:xfrm>
          <a:off x="8483111" y="167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8510</xdr:rowOff>
    </xdr:from>
    <xdr:to>
      <xdr:col>41</xdr:col>
      <xdr:colOff>101600</xdr:colOff>
      <xdr:row>98</xdr:row>
      <xdr:rowOff>110110</xdr:rowOff>
    </xdr:to>
    <xdr:sp macro="" textlink="">
      <xdr:nvSpPr>
        <xdr:cNvPr id="485" name="楕円 484"/>
        <xdr:cNvSpPr/>
      </xdr:nvSpPr>
      <xdr:spPr>
        <a:xfrm>
          <a:off x="7810500" y="16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101237</xdr:rowOff>
    </xdr:from>
    <xdr:ext cx="534377" cy="259045"/>
    <xdr:sp macro="" textlink="">
      <xdr:nvSpPr>
        <xdr:cNvPr id="486" name="テキスト ボックス 485"/>
        <xdr:cNvSpPr txBox="1"/>
      </xdr:nvSpPr>
      <xdr:spPr>
        <a:xfrm>
          <a:off x="7594111" y="16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76774</xdr:rowOff>
    </xdr:from>
    <xdr:to>
      <xdr:col>36</xdr:col>
      <xdr:colOff>165100</xdr:colOff>
      <xdr:row>97</xdr:row>
      <xdr:rowOff>6924</xdr:rowOff>
    </xdr:to>
    <xdr:sp macro="" textlink="">
      <xdr:nvSpPr>
        <xdr:cNvPr id="487" name="楕円 486"/>
        <xdr:cNvSpPr/>
      </xdr:nvSpPr>
      <xdr:spPr>
        <a:xfrm>
          <a:off x="6921500" y="1653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23451</xdr:rowOff>
    </xdr:from>
    <xdr:ext cx="534377" cy="259045"/>
    <xdr:sp macro="" textlink="">
      <xdr:nvSpPr>
        <xdr:cNvPr id="488" name="テキスト ボックス 487"/>
        <xdr:cNvSpPr txBox="1"/>
      </xdr:nvSpPr>
      <xdr:spPr>
        <a:xfrm>
          <a:off x="6705111" y="163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12192</xdr:rowOff>
    </xdr:from>
    <xdr:to>
      <xdr:col>85</xdr:col>
      <xdr:colOff>127000</xdr:colOff>
      <xdr:row>38</xdr:row>
      <xdr:rowOff>113588</xdr:rowOff>
    </xdr:to>
    <xdr:cxnSp macro="">
      <xdr:nvCxnSpPr>
        <xdr:cNvPr id="517" name="直線コネクタ 516"/>
        <xdr:cNvCxnSpPr/>
      </xdr:nvCxnSpPr>
      <xdr:spPr>
        <a:xfrm flipV="1">
          <a:off x="15481300" y="6355842"/>
          <a:ext cx="8382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113588</xdr:rowOff>
    </xdr:from>
    <xdr:to>
      <xdr:col>81</xdr:col>
      <xdr:colOff>50800</xdr:colOff>
      <xdr:row>39</xdr:row>
      <xdr:rowOff>19342</xdr:rowOff>
    </xdr:to>
    <xdr:cxnSp macro="">
      <xdr:nvCxnSpPr>
        <xdr:cNvPr id="520" name="直線コネクタ 519"/>
        <xdr:cNvCxnSpPr/>
      </xdr:nvCxnSpPr>
      <xdr:spPr>
        <a:xfrm flipV="1">
          <a:off x="14592300" y="6628688"/>
          <a:ext cx="889000" cy="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12446</xdr:rowOff>
    </xdr:from>
    <xdr:to>
      <xdr:col>76</xdr:col>
      <xdr:colOff>114300</xdr:colOff>
      <xdr:row>39</xdr:row>
      <xdr:rowOff>19342</xdr:rowOff>
    </xdr:to>
    <xdr:cxnSp macro="">
      <xdr:nvCxnSpPr>
        <xdr:cNvPr id="523" name="直線コネクタ 522"/>
        <xdr:cNvCxnSpPr/>
      </xdr:nvCxnSpPr>
      <xdr:spPr>
        <a:xfrm>
          <a:off x="13703300" y="669899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169787</xdr:rowOff>
    </xdr:from>
    <xdr:to>
      <xdr:col>71</xdr:col>
      <xdr:colOff>177800</xdr:colOff>
      <xdr:row>39</xdr:row>
      <xdr:rowOff>12446</xdr:rowOff>
    </xdr:to>
    <xdr:cxnSp macro="">
      <xdr:nvCxnSpPr>
        <xdr:cNvPr id="526" name="直線コネクタ 525"/>
        <xdr:cNvCxnSpPr/>
      </xdr:nvCxnSpPr>
      <xdr:spPr>
        <a:xfrm>
          <a:off x="12814300" y="668488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132842</xdr:rowOff>
    </xdr:from>
    <xdr:to>
      <xdr:col>85</xdr:col>
      <xdr:colOff>177800</xdr:colOff>
      <xdr:row>37</xdr:row>
      <xdr:rowOff>62992</xdr:rowOff>
    </xdr:to>
    <xdr:sp macro="" textlink="">
      <xdr:nvSpPr>
        <xdr:cNvPr id="536" name="楕円 535"/>
        <xdr:cNvSpPr/>
      </xdr:nvSpPr>
      <xdr:spPr>
        <a:xfrm>
          <a:off x="16268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155719</xdr:rowOff>
    </xdr:from>
    <xdr:ext cx="534377" cy="259045"/>
    <xdr:sp macro="" textlink="">
      <xdr:nvSpPr>
        <xdr:cNvPr id="537" name="災害復旧事業費該当値テキスト"/>
        <xdr:cNvSpPr txBox="1"/>
      </xdr:nvSpPr>
      <xdr:spPr>
        <a:xfrm>
          <a:off x="16370300" y="61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62788</xdr:rowOff>
    </xdr:from>
    <xdr:to>
      <xdr:col>81</xdr:col>
      <xdr:colOff>101600</xdr:colOff>
      <xdr:row>38</xdr:row>
      <xdr:rowOff>164388</xdr:rowOff>
    </xdr:to>
    <xdr:sp macro="" textlink="">
      <xdr:nvSpPr>
        <xdr:cNvPr id="538" name="楕円 537"/>
        <xdr:cNvSpPr/>
      </xdr:nvSpPr>
      <xdr:spPr>
        <a:xfrm>
          <a:off x="15430500" y="6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9466</xdr:rowOff>
    </xdr:from>
    <xdr:ext cx="469744" cy="259045"/>
    <xdr:sp macro="" textlink="">
      <xdr:nvSpPr>
        <xdr:cNvPr id="539" name="テキスト ボックス 538"/>
        <xdr:cNvSpPr txBox="1"/>
      </xdr:nvSpPr>
      <xdr:spPr>
        <a:xfrm>
          <a:off x="15246428" y="63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139992</xdr:rowOff>
    </xdr:from>
    <xdr:to>
      <xdr:col>76</xdr:col>
      <xdr:colOff>165100</xdr:colOff>
      <xdr:row>39</xdr:row>
      <xdr:rowOff>70142</xdr:rowOff>
    </xdr:to>
    <xdr:sp macro="" textlink="">
      <xdr:nvSpPr>
        <xdr:cNvPr id="540" name="楕円 539"/>
        <xdr:cNvSpPr/>
      </xdr:nvSpPr>
      <xdr:spPr>
        <a:xfrm>
          <a:off x="14541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61269</xdr:rowOff>
    </xdr:from>
    <xdr:ext cx="469744" cy="259045"/>
    <xdr:sp macro="" textlink="">
      <xdr:nvSpPr>
        <xdr:cNvPr id="541" name="テキスト ボックス 540"/>
        <xdr:cNvSpPr txBox="1"/>
      </xdr:nvSpPr>
      <xdr:spPr>
        <a:xfrm>
          <a:off x="14357428" y="67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133096</xdr:rowOff>
    </xdr:from>
    <xdr:to>
      <xdr:col>72</xdr:col>
      <xdr:colOff>38100</xdr:colOff>
      <xdr:row>39</xdr:row>
      <xdr:rowOff>63246</xdr:rowOff>
    </xdr:to>
    <xdr:sp macro="" textlink="">
      <xdr:nvSpPr>
        <xdr:cNvPr id="542" name="楕円 541"/>
        <xdr:cNvSpPr/>
      </xdr:nvSpPr>
      <xdr:spPr>
        <a:xfrm>
          <a:off x="1365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54373</xdr:rowOff>
    </xdr:from>
    <xdr:ext cx="469744" cy="259045"/>
    <xdr:sp macro="" textlink="">
      <xdr:nvSpPr>
        <xdr:cNvPr id="543" name="テキスト ボックス 542"/>
        <xdr:cNvSpPr txBox="1"/>
      </xdr:nvSpPr>
      <xdr:spPr>
        <a:xfrm>
          <a:off x="13468428"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118987</xdr:rowOff>
    </xdr:from>
    <xdr:to>
      <xdr:col>67</xdr:col>
      <xdr:colOff>101600</xdr:colOff>
      <xdr:row>39</xdr:row>
      <xdr:rowOff>49137</xdr:rowOff>
    </xdr:to>
    <xdr:sp macro="" textlink="">
      <xdr:nvSpPr>
        <xdr:cNvPr id="544" name="楕円 543"/>
        <xdr:cNvSpPr/>
      </xdr:nvSpPr>
      <xdr:spPr>
        <a:xfrm>
          <a:off x="12763500" y="66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40264</xdr:rowOff>
    </xdr:from>
    <xdr:ext cx="469744" cy="259045"/>
    <xdr:sp macro="" textlink="">
      <xdr:nvSpPr>
        <xdr:cNvPr id="545" name="テキスト ボックス 544"/>
        <xdr:cNvSpPr txBox="1"/>
      </xdr:nvSpPr>
      <xdr:spPr>
        <a:xfrm>
          <a:off x="12579428" y="67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35950</xdr:rowOff>
    </xdr:from>
    <xdr:to>
      <xdr:col>85</xdr:col>
      <xdr:colOff>127000</xdr:colOff>
      <xdr:row>77</xdr:row>
      <xdr:rowOff>56100</xdr:rowOff>
    </xdr:to>
    <xdr:cxnSp macro="">
      <xdr:nvCxnSpPr>
        <xdr:cNvPr id="631" name="直線コネクタ 630"/>
        <xdr:cNvCxnSpPr/>
      </xdr:nvCxnSpPr>
      <xdr:spPr>
        <a:xfrm>
          <a:off x="15481300" y="13237600"/>
          <a:ext cx="8382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14968</xdr:rowOff>
    </xdr:from>
    <xdr:to>
      <xdr:col>81</xdr:col>
      <xdr:colOff>50800</xdr:colOff>
      <xdr:row>77</xdr:row>
      <xdr:rowOff>35950</xdr:rowOff>
    </xdr:to>
    <xdr:cxnSp macro="">
      <xdr:nvCxnSpPr>
        <xdr:cNvPr id="634" name="直線コネクタ 633"/>
        <xdr:cNvCxnSpPr/>
      </xdr:nvCxnSpPr>
      <xdr:spPr>
        <a:xfrm>
          <a:off x="14592300" y="13216618"/>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160925</xdr:rowOff>
    </xdr:from>
    <xdr:to>
      <xdr:col>76</xdr:col>
      <xdr:colOff>114300</xdr:colOff>
      <xdr:row>77</xdr:row>
      <xdr:rowOff>14968</xdr:rowOff>
    </xdr:to>
    <xdr:cxnSp macro="">
      <xdr:nvCxnSpPr>
        <xdr:cNvPr id="637" name="直線コネクタ 636"/>
        <xdr:cNvCxnSpPr/>
      </xdr:nvCxnSpPr>
      <xdr:spPr>
        <a:xfrm>
          <a:off x="13703300" y="13191125"/>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155812</xdr:rowOff>
    </xdr:from>
    <xdr:to>
      <xdr:col>71</xdr:col>
      <xdr:colOff>177800</xdr:colOff>
      <xdr:row>76</xdr:row>
      <xdr:rowOff>160925</xdr:rowOff>
    </xdr:to>
    <xdr:cxnSp macro="">
      <xdr:nvCxnSpPr>
        <xdr:cNvPr id="640" name="直線コネクタ 639"/>
        <xdr:cNvCxnSpPr/>
      </xdr:nvCxnSpPr>
      <xdr:spPr>
        <a:xfrm>
          <a:off x="12814300" y="13186012"/>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5300</xdr:rowOff>
    </xdr:from>
    <xdr:to>
      <xdr:col>85</xdr:col>
      <xdr:colOff>177800</xdr:colOff>
      <xdr:row>77</xdr:row>
      <xdr:rowOff>106900</xdr:rowOff>
    </xdr:to>
    <xdr:sp macro="" textlink="">
      <xdr:nvSpPr>
        <xdr:cNvPr id="650" name="楕円 649"/>
        <xdr:cNvSpPr/>
      </xdr:nvSpPr>
      <xdr:spPr>
        <a:xfrm>
          <a:off x="16268700" y="132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28177</xdr:rowOff>
    </xdr:from>
    <xdr:ext cx="534377" cy="259045"/>
    <xdr:sp macro="" textlink="">
      <xdr:nvSpPr>
        <xdr:cNvPr id="651" name="公債費該当値テキスト"/>
        <xdr:cNvSpPr txBox="1"/>
      </xdr:nvSpPr>
      <xdr:spPr>
        <a:xfrm>
          <a:off x="16370300" y="130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156600</xdr:rowOff>
    </xdr:from>
    <xdr:to>
      <xdr:col>81</xdr:col>
      <xdr:colOff>101600</xdr:colOff>
      <xdr:row>77</xdr:row>
      <xdr:rowOff>86750</xdr:rowOff>
    </xdr:to>
    <xdr:sp macro="" textlink="">
      <xdr:nvSpPr>
        <xdr:cNvPr id="652" name="楕円 651"/>
        <xdr:cNvSpPr/>
      </xdr:nvSpPr>
      <xdr:spPr>
        <a:xfrm>
          <a:off x="15430500" y="131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103277</xdr:rowOff>
    </xdr:from>
    <xdr:ext cx="534377" cy="259045"/>
    <xdr:sp macro="" textlink="">
      <xdr:nvSpPr>
        <xdr:cNvPr id="653" name="テキスト ボックス 652"/>
        <xdr:cNvSpPr txBox="1"/>
      </xdr:nvSpPr>
      <xdr:spPr>
        <a:xfrm>
          <a:off x="15214111" y="129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135618</xdr:rowOff>
    </xdr:from>
    <xdr:to>
      <xdr:col>76</xdr:col>
      <xdr:colOff>165100</xdr:colOff>
      <xdr:row>77</xdr:row>
      <xdr:rowOff>65768</xdr:rowOff>
    </xdr:to>
    <xdr:sp macro="" textlink="">
      <xdr:nvSpPr>
        <xdr:cNvPr id="654" name="楕円 653"/>
        <xdr:cNvSpPr/>
      </xdr:nvSpPr>
      <xdr:spPr>
        <a:xfrm>
          <a:off x="14541500" y="131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82295</xdr:rowOff>
    </xdr:from>
    <xdr:ext cx="534377" cy="259045"/>
    <xdr:sp macro="" textlink="">
      <xdr:nvSpPr>
        <xdr:cNvPr id="655" name="テキスト ボックス 654"/>
        <xdr:cNvSpPr txBox="1"/>
      </xdr:nvSpPr>
      <xdr:spPr>
        <a:xfrm>
          <a:off x="14325111" y="129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110125</xdr:rowOff>
    </xdr:from>
    <xdr:to>
      <xdr:col>72</xdr:col>
      <xdr:colOff>38100</xdr:colOff>
      <xdr:row>77</xdr:row>
      <xdr:rowOff>40275</xdr:rowOff>
    </xdr:to>
    <xdr:sp macro="" textlink="">
      <xdr:nvSpPr>
        <xdr:cNvPr id="656" name="楕円 655"/>
        <xdr:cNvSpPr/>
      </xdr:nvSpPr>
      <xdr:spPr>
        <a:xfrm>
          <a:off x="13652500" y="131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56803</xdr:rowOff>
    </xdr:from>
    <xdr:ext cx="599010" cy="259045"/>
    <xdr:sp macro="" textlink="">
      <xdr:nvSpPr>
        <xdr:cNvPr id="657" name="テキスト ボックス 656"/>
        <xdr:cNvSpPr txBox="1"/>
      </xdr:nvSpPr>
      <xdr:spPr>
        <a:xfrm>
          <a:off x="13403795" y="129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105012</xdr:rowOff>
    </xdr:from>
    <xdr:to>
      <xdr:col>67</xdr:col>
      <xdr:colOff>101600</xdr:colOff>
      <xdr:row>77</xdr:row>
      <xdr:rowOff>35162</xdr:rowOff>
    </xdr:to>
    <xdr:sp macro="" textlink="">
      <xdr:nvSpPr>
        <xdr:cNvPr id="658" name="楕円 657"/>
        <xdr:cNvSpPr/>
      </xdr:nvSpPr>
      <xdr:spPr>
        <a:xfrm>
          <a:off x="12763500" y="131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51689</xdr:rowOff>
    </xdr:from>
    <xdr:ext cx="599010" cy="259045"/>
    <xdr:sp macro="" textlink="">
      <xdr:nvSpPr>
        <xdr:cNvPr id="659" name="テキスト ボックス 658"/>
        <xdr:cNvSpPr txBox="1"/>
      </xdr:nvSpPr>
      <xdr:spPr>
        <a:xfrm>
          <a:off x="12514795" y="129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77881</xdr:rowOff>
    </xdr:from>
    <xdr:to>
      <xdr:col>85</xdr:col>
      <xdr:colOff>127000</xdr:colOff>
      <xdr:row>97</xdr:row>
      <xdr:rowOff>108347</xdr:rowOff>
    </xdr:to>
    <xdr:cxnSp macro="">
      <xdr:nvCxnSpPr>
        <xdr:cNvPr id="684" name="直線コネクタ 683"/>
        <xdr:cNvCxnSpPr/>
      </xdr:nvCxnSpPr>
      <xdr:spPr>
        <a:xfrm flipV="1">
          <a:off x="15481300" y="16708531"/>
          <a:ext cx="8382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82927</xdr:rowOff>
    </xdr:from>
    <xdr:to>
      <xdr:col>81</xdr:col>
      <xdr:colOff>50800</xdr:colOff>
      <xdr:row>97</xdr:row>
      <xdr:rowOff>108347</xdr:rowOff>
    </xdr:to>
    <xdr:cxnSp macro="">
      <xdr:nvCxnSpPr>
        <xdr:cNvPr id="687" name="直線コネクタ 686"/>
        <xdr:cNvCxnSpPr/>
      </xdr:nvCxnSpPr>
      <xdr:spPr>
        <a:xfrm>
          <a:off x="14592300" y="16713577"/>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82927</xdr:rowOff>
    </xdr:from>
    <xdr:to>
      <xdr:col>76</xdr:col>
      <xdr:colOff>114300</xdr:colOff>
      <xdr:row>98</xdr:row>
      <xdr:rowOff>7226</xdr:rowOff>
    </xdr:to>
    <xdr:cxnSp macro="">
      <xdr:nvCxnSpPr>
        <xdr:cNvPr id="690" name="直線コネクタ 689"/>
        <xdr:cNvCxnSpPr/>
      </xdr:nvCxnSpPr>
      <xdr:spPr>
        <a:xfrm flipV="1">
          <a:off x="13703300" y="16713577"/>
          <a:ext cx="889000" cy="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154725</xdr:rowOff>
    </xdr:from>
    <xdr:to>
      <xdr:col>71</xdr:col>
      <xdr:colOff>177800</xdr:colOff>
      <xdr:row>98</xdr:row>
      <xdr:rowOff>7226</xdr:rowOff>
    </xdr:to>
    <xdr:cxnSp macro="">
      <xdr:nvCxnSpPr>
        <xdr:cNvPr id="693" name="直線コネクタ 692"/>
        <xdr:cNvCxnSpPr/>
      </xdr:nvCxnSpPr>
      <xdr:spPr>
        <a:xfrm>
          <a:off x="12814300" y="16785375"/>
          <a:ext cx="8890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27081</xdr:rowOff>
    </xdr:from>
    <xdr:to>
      <xdr:col>85</xdr:col>
      <xdr:colOff>177800</xdr:colOff>
      <xdr:row>97</xdr:row>
      <xdr:rowOff>128681</xdr:rowOff>
    </xdr:to>
    <xdr:sp macro="" textlink="">
      <xdr:nvSpPr>
        <xdr:cNvPr id="703" name="楕円 702"/>
        <xdr:cNvSpPr/>
      </xdr:nvSpPr>
      <xdr:spPr>
        <a:xfrm>
          <a:off x="16268700" y="166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57547</xdr:rowOff>
    </xdr:from>
    <xdr:to>
      <xdr:col>81</xdr:col>
      <xdr:colOff>101600</xdr:colOff>
      <xdr:row>97</xdr:row>
      <xdr:rowOff>159147</xdr:rowOff>
    </xdr:to>
    <xdr:sp macro="" textlink="">
      <xdr:nvSpPr>
        <xdr:cNvPr id="705" name="楕円 704"/>
        <xdr:cNvSpPr/>
      </xdr:nvSpPr>
      <xdr:spPr>
        <a:xfrm>
          <a:off x="15430500" y="166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150274</xdr:rowOff>
    </xdr:from>
    <xdr:ext cx="534377" cy="259045"/>
    <xdr:sp macro="" textlink="">
      <xdr:nvSpPr>
        <xdr:cNvPr id="706" name="テキスト ボックス 705"/>
        <xdr:cNvSpPr txBox="1"/>
      </xdr:nvSpPr>
      <xdr:spPr>
        <a:xfrm>
          <a:off x="15214111" y="167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32127</xdr:rowOff>
    </xdr:from>
    <xdr:to>
      <xdr:col>76</xdr:col>
      <xdr:colOff>165100</xdr:colOff>
      <xdr:row>97</xdr:row>
      <xdr:rowOff>133727</xdr:rowOff>
    </xdr:to>
    <xdr:sp macro="" textlink="">
      <xdr:nvSpPr>
        <xdr:cNvPr id="707" name="楕円 706"/>
        <xdr:cNvSpPr/>
      </xdr:nvSpPr>
      <xdr:spPr>
        <a:xfrm>
          <a:off x="14541500" y="166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124854</xdr:rowOff>
    </xdr:from>
    <xdr:ext cx="534377" cy="259045"/>
    <xdr:sp macro="" textlink="">
      <xdr:nvSpPr>
        <xdr:cNvPr id="708" name="テキスト ボックス 707"/>
        <xdr:cNvSpPr txBox="1"/>
      </xdr:nvSpPr>
      <xdr:spPr>
        <a:xfrm>
          <a:off x="14325111" y="167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127876</xdr:rowOff>
    </xdr:from>
    <xdr:to>
      <xdr:col>72</xdr:col>
      <xdr:colOff>38100</xdr:colOff>
      <xdr:row>98</xdr:row>
      <xdr:rowOff>58026</xdr:rowOff>
    </xdr:to>
    <xdr:sp macro="" textlink="">
      <xdr:nvSpPr>
        <xdr:cNvPr id="709" name="楕円 708"/>
        <xdr:cNvSpPr/>
      </xdr:nvSpPr>
      <xdr:spPr>
        <a:xfrm>
          <a:off x="13652500" y="167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49153</xdr:rowOff>
    </xdr:from>
    <xdr:ext cx="469744" cy="259045"/>
    <xdr:sp macro="" textlink="">
      <xdr:nvSpPr>
        <xdr:cNvPr id="710" name="テキスト ボックス 709"/>
        <xdr:cNvSpPr txBox="1"/>
      </xdr:nvSpPr>
      <xdr:spPr>
        <a:xfrm>
          <a:off x="13468428" y="168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103925</xdr:rowOff>
    </xdr:from>
    <xdr:to>
      <xdr:col>67</xdr:col>
      <xdr:colOff>101600</xdr:colOff>
      <xdr:row>98</xdr:row>
      <xdr:rowOff>34075</xdr:rowOff>
    </xdr:to>
    <xdr:sp macro="" textlink="">
      <xdr:nvSpPr>
        <xdr:cNvPr id="711" name="楕円 710"/>
        <xdr:cNvSpPr/>
      </xdr:nvSpPr>
      <xdr:spPr>
        <a:xfrm>
          <a:off x="12763500" y="167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25202</xdr:rowOff>
    </xdr:from>
    <xdr:ext cx="469744" cy="259045"/>
    <xdr:sp macro="" textlink="">
      <xdr:nvSpPr>
        <xdr:cNvPr id="712" name="テキスト ボックス 711"/>
        <xdr:cNvSpPr txBox="1"/>
      </xdr:nvSpPr>
      <xdr:spPr>
        <a:xfrm>
          <a:off x="12579428" y="168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71158</xdr:rowOff>
    </xdr:from>
    <xdr:to>
      <xdr:col>116</xdr:col>
      <xdr:colOff>63500</xdr:colOff>
      <xdr:row>38</xdr:row>
      <xdr:rowOff>135737</xdr:rowOff>
    </xdr:to>
    <xdr:cxnSp macro="">
      <xdr:nvCxnSpPr>
        <xdr:cNvPr id="741" name="直線コネクタ 740"/>
        <xdr:cNvCxnSpPr/>
      </xdr:nvCxnSpPr>
      <xdr:spPr>
        <a:xfrm flipV="1">
          <a:off x="21323300" y="6586258"/>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135737</xdr:rowOff>
    </xdr:from>
    <xdr:to>
      <xdr:col>111</xdr:col>
      <xdr:colOff>177800</xdr:colOff>
      <xdr:row>39</xdr:row>
      <xdr:rowOff>19647</xdr:rowOff>
    </xdr:to>
    <xdr:cxnSp macro="">
      <xdr:nvCxnSpPr>
        <xdr:cNvPr id="744" name="直線コネクタ 743"/>
        <xdr:cNvCxnSpPr/>
      </xdr:nvCxnSpPr>
      <xdr:spPr>
        <a:xfrm flipV="1">
          <a:off x="20434300" y="6650837"/>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19418</xdr:rowOff>
    </xdr:from>
    <xdr:to>
      <xdr:col>107</xdr:col>
      <xdr:colOff>50800</xdr:colOff>
      <xdr:row>39</xdr:row>
      <xdr:rowOff>19647</xdr:rowOff>
    </xdr:to>
    <xdr:cxnSp macro="">
      <xdr:nvCxnSpPr>
        <xdr:cNvPr id="747" name="直線コネクタ 746"/>
        <xdr:cNvCxnSpPr/>
      </xdr:nvCxnSpPr>
      <xdr:spPr>
        <a:xfrm>
          <a:off x="19545300" y="670596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167513</xdr:rowOff>
    </xdr:from>
    <xdr:to>
      <xdr:col>102</xdr:col>
      <xdr:colOff>114300</xdr:colOff>
      <xdr:row>39</xdr:row>
      <xdr:rowOff>19418</xdr:rowOff>
    </xdr:to>
    <xdr:cxnSp macro="">
      <xdr:nvCxnSpPr>
        <xdr:cNvPr id="750" name="直線コネクタ 749"/>
        <xdr:cNvCxnSpPr/>
      </xdr:nvCxnSpPr>
      <xdr:spPr>
        <a:xfrm>
          <a:off x="18656300" y="6682613"/>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20358</xdr:rowOff>
    </xdr:from>
    <xdr:to>
      <xdr:col>116</xdr:col>
      <xdr:colOff>114300</xdr:colOff>
      <xdr:row>38</xdr:row>
      <xdr:rowOff>121958</xdr:rowOff>
    </xdr:to>
    <xdr:sp macro="" textlink="">
      <xdr:nvSpPr>
        <xdr:cNvPr id="760" name="楕円 759"/>
        <xdr:cNvSpPr/>
      </xdr:nvSpPr>
      <xdr:spPr>
        <a:xfrm>
          <a:off x="22110700" y="6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43235</xdr:rowOff>
    </xdr:from>
    <xdr:ext cx="469744" cy="259045"/>
    <xdr:sp macro="" textlink="">
      <xdr:nvSpPr>
        <xdr:cNvPr id="761" name="投資及び出資金該当値テキスト"/>
        <xdr:cNvSpPr txBox="1"/>
      </xdr:nvSpPr>
      <xdr:spPr>
        <a:xfrm>
          <a:off x="22212300" y="63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84937</xdr:rowOff>
    </xdr:from>
    <xdr:to>
      <xdr:col>112</xdr:col>
      <xdr:colOff>38100</xdr:colOff>
      <xdr:row>39</xdr:row>
      <xdr:rowOff>15087</xdr:rowOff>
    </xdr:to>
    <xdr:sp macro="" textlink="">
      <xdr:nvSpPr>
        <xdr:cNvPr id="762" name="楕円 761"/>
        <xdr:cNvSpPr/>
      </xdr:nvSpPr>
      <xdr:spPr>
        <a:xfrm>
          <a:off x="21272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6214</xdr:rowOff>
    </xdr:from>
    <xdr:ext cx="469744" cy="259045"/>
    <xdr:sp macro="" textlink="">
      <xdr:nvSpPr>
        <xdr:cNvPr id="763" name="テキスト ボックス 762"/>
        <xdr:cNvSpPr txBox="1"/>
      </xdr:nvSpPr>
      <xdr:spPr>
        <a:xfrm>
          <a:off x="21088428" y="66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140297</xdr:rowOff>
    </xdr:from>
    <xdr:to>
      <xdr:col>107</xdr:col>
      <xdr:colOff>101600</xdr:colOff>
      <xdr:row>39</xdr:row>
      <xdr:rowOff>70447</xdr:rowOff>
    </xdr:to>
    <xdr:sp macro="" textlink="">
      <xdr:nvSpPr>
        <xdr:cNvPr id="764" name="楕円 763"/>
        <xdr:cNvSpPr/>
      </xdr:nvSpPr>
      <xdr:spPr>
        <a:xfrm>
          <a:off x="20383500" y="66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61574</xdr:rowOff>
    </xdr:from>
    <xdr:ext cx="378565" cy="259045"/>
    <xdr:sp macro="" textlink="">
      <xdr:nvSpPr>
        <xdr:cNvPr id="765" name="テキスト ボックス 764"/>
        <xdr:cNvSpPr txBox="1"/>
      </xdr:nvSpPr>
      <xdr:spPr>
        <a:xfrm>
          <a:off x="20245017" y="674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140068</xdr:rowOff>
    </xdr:from>
    <xdr:to>
      <xdr:col>102</xdr:col>
      <xdr:colOff>165100</xdr:colOff>
      <xdr:row>39</xdr:row>
      <xdr:rowOff>70218</xdr:rowOff>
    </xdr:to>
    <xdr:sp macro="" textlink="">
      <xdr:nvSpPr>
        <xdr:cNvPr id="766" name="楕円 765"/>
        <xdr:cNvSpPr/>
      </xdr:nvSpPr>
      <xdr:spPr>
        <a:xfrm>
          <a:off x="19494500" y="66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61345</xdr:rowOff>
    </xdr:from>
    <xdr:ext cx="378565" cy="259045"/>
    <xdr:sp macro="" textlink="">
      <xdr:nvSpPr>
        <xdr:cNvPr id="767" name="テキスト ボックス 766"/>
        <xdr:cNvSpPr txBox="1"/>
      </xdr:nvSpPr>
      <xdr:spPr>
        <a:xfrm>
          <a:off x="19356017" y="674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116713</xdr:rowOff>
    </xdr:from>
    <xdr:to>
      <xdr:col>98</xdr:col>
      <xdr:colOff>38100</xdr:colOff>
      <xdr:row>39</xdr:row>
      <xdr:rowOff>46863</xdr:rowOff>
    </xdr:to>
    <xdr:sp macro="" textlink="">
      <xdr:nvSpPr>
        <xdr:cNvPr id="768" name="楕円 767"/>
        <xdr:cNvSpPr/>
      </xdr:nvSpPr>
      <xdr:spPr>
        <a:xfrm>
          <a:off x="18605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37990</xdr:rowOff>
    </xdr:from>
    <xdr:ext cx="469744" cy="259045"/>
    <xdr:sp macro="" textlink="">
      <xdr:nvSpPr>
        <xdr:cNvPr id="769" name="テキスト ボックス 768"/>
        <xdr:cNvSpPr txBox="1"/>
      </xdr:nvSpPr>
      <xdr:spPr>
        <a:xfrm>
          <a:off x="18421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138900</xdr:rowOff>
    </xdr:to>
    <xdr:cxnSp macro="">
      <xdr:nvCxnSpPr>
        <xdr:cNvPr id="796" name="直線コネクタ 795"/>
        <xdr:cNvCxnSpPr/>
      </xdr:nvCxnSpPr>
      <xdr:spPr>
        <a:xfrm>
          <a:off x="21323300" y="100828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139014</xdr:rowOff>
    </xdr:to>
    <xdr:cxnSp macro="">
      <xdr:nvCxnSpPr>
        <xdr:cNvPr id="799" name="直線コネクタ 798"/>
        <xdr:cNvCxnSpPr/>
      </xdr:nvCxnSpPr>
      <xdr:spPr>
        <a:xfrm flipV="1">
          <a:off x="20434300" y="10082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138992</xdr:rowOff>
    </xdr:from>
    <xdr:to>
      <xdr:col>107</xdr:col>
      <xdr:colOff>50800</xdr:colOff>
      <xdr:row>58</xdr:row>
      <xdr:rowOff>139014</xdr:rowOff>
    </xdr:to>
    <xdr:cxnSp macro="">
      <xdr:nvCxnSpPr>
        <xdr:cNvPr id="802" name="直線コネクタ 801"/>
        <xdr:cNvCxnSpPr/>
      </xdr:nvCxnSpPr>
      <xdr:spPr>
        <a:xfrm>
          <a:off x="19545300" y="1008309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138992</xdr:rowOff>
    </xdr:from>
    <xdr:to>
      <xdr:col>102</xdr:col>
      <xdr:colOff>114300</xdr:colOff>
      <xdr:row>58</xdr:row>
      <xdr:rowOff>138992</xdr:rowOff>
    </xdr:to>
    <xdr:cxnSp macro="">
      <xdr:nvCxnSpPr>
        <xdr:cNvPr id="805" name="直線コネクタ 804"/>
        <xdr:cNvCxnSpPr/>
      </xdr:nvCxnSpPr>
      <xdr:spPr>
        <a:xfrm>
          <a:off x="18656300" y="1008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88100</xdr:rowOff>
    </xdr:from>
    <xdr:to>
      <xdr:col>116</xdr:col>
      <xdr:colOff>114300</xdr:colOff>
      <xdr:row>59</xdr:row>
      <xdr:rowOff>18250</xdr:rowOff>
    </xdr:to>
    <xdr:sp macro="" textlink="">
      <xdr:nvSpPr>
        <xdr:cNvPr id="815" name="楕円 814"/>
        <xdr:cNvSpPr/>
      </xdr:nvSpPr>
      <xdr:spPr>
        <a:xfrm>
          <a:off x="221107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3027</xdr:rowOff>
    </xdr:from>
    <xdr:ext cx="313932" cy="259045"/>
    <xdr:sp macro="" textlink="">
      <xdr:nvSpPr>
        <xdr:cNvPr id="816" name="貸付金該当値テキスト"/>
        <xdr:cNvSpPr txBox="1"/>
      </xdr:nvSpPr>
      <xdr:spPr>
        <a:xfrm>
          <a:off x="22212300" y="99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17" name="楕円 816"/>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18" name="テキスト ボックス 817"/>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88214</xdr:rowOff>
    </xdr:from>
    <xdr:to>
      <xdr:col>107</xdr:col>
      <xdr:colOff>101600</xdr:colOff>
      <xdr:row>59</xdr:row>
      <xdr:rowOff>18364</xdr:rowOff>
    </xdr:to>
    <xdr:sp macro="" textlink="">
      <xdr:nvSpPr>
        <xdr:cNvPr id="819" name="楕円 818"/>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9491</xdr:rowOff>
    </xdr:from>
    <xdr:ext cx="313932" cy="259045"/>
    <xdr:sp macro="" textlink="">
      <xdr:nvSpPr>
        <xdr:cNvPr id="820" name="テキスト ボックス 819"/>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88192</xdr:rowOff>
    </xdr:from>
    <xdr:to>
      <xdr:col>102</xdr:col>
      <xdr:colOff>165100</xdr:colOff>
      <xdr:row>59</xdr:row>
      <xdr:rowOff>18342</xdr:rowOff>
    </xdr:to>
    <xdr:sp macro="" textlink="">
      <xdr:nvSpPr>
        <xdr:cNvPr id="821" name="楕円 820"/>
        <xdr:cNvSpPr/>
      </xdr:nvSpPr>
      <xdr:spPr>
        <a:xfrm>
          <a:off x="19494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9469</xdr:rowOff>
    </xdr:from>
    <xdr:ext cx="313932" cy="259045"/>
    <xdr:sp macro="" textlink="">
      <xdr:nvSpPr>
        <xdr:cNvPr id="822" name="テキスト ボックス 821"/>
        <xdr:cNvSpPr txBox="1"/>
      </xdr:nvSpPr>
      <xdr:spPr>
        <a:xfrm>
          <a:off x="19388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88192</xdr:rowOff>
    </xdr:from>
    <xdr:to>
      <xdr:col>98</xdr:col>
      <xdr:colOff>38100</xdr:colOff>
      <xdr:row>59</xdr:row>
      <xdr:rowOff>18342</xdr:rowOff>
    </xdr:to>
    <xdr:sp macro="" textlink="">
      <xdr:nvSpPr>
        <xdr:cNvPr id="823" name="楕円 822"/>
        <xdr:cNvSpPr/>
      </xdr:nvSpPr>
      <xdr:spPr>
        <a:xfrm>
          <a:off x="18605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9469</xdr:rowOff>
    </xdr:from>
    <xdr:ext cx="313932" cy="259045"/>
    <xdr:sp macro="" textlink="">
      <xdr:nvSpPr>
        <xdr:cNvPr id="824" name="テキスト ボックス 823"/>
        <xdr:cNvSpPr txBox="1"/>
      </xdr:nvSpPr>
      <xdr:spPr>
        <a:xfrm>
          <a:off x="18499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103516</xdr:rowOff>
    </xdr:from>
    <xdr:to>
      <xdr:col>116</xdr:col>
      <xdr:colOff>63500</xdr:colOff>
      <xdr:row>75</xdr:row>
      <xdr:rowOff>136809</xdr:rowOff>
    </xdr:to>
    <xdr:cxnSp macro="">
      <xdr:nvCxnSpPr>
        <xdr:cNvPr id="856" name="直線コネクタ 855"/>
        <xdr:cNvCxnSpPr/>
      </xdr:nvCxnSpPr>
      <xdr:spPr>
        <a:xfrm flipV="1">
          <a:off x="21323300" y="12962266"/>
          <a:ext cx="8382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28273</xdr:rowOff>
    </xdr:from>
    <xdr:to>
      <xdr:col>111</xdr:col>
      <xdr:colOff>177800</xdr:colOff>
      <xdr:row>75</xdr:row>
      <xdr:rowOff>136809</xdr:rowOff>
    </xdr:to>
    <xdr:cxnSp macro="">
      <xdr:nvCxnSpPr>
        <xdr:cNvPr id="859" name="直線コネクタ 858"/>
        <xdr:cNvCxnSpPr/>
      </xdr:nvCxnSpPr>
      <xdr:spPr>
        <a:xfrm>
          <a:off x="20434300" y="12887023"/>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28273</xdr:rowOff>
    </xdr:from>
    <xdr:to>
      <xdr:col>107</xdr:col>
      <xdr:colOff>50800</xdr:colOff>
      <xdr:row>76</xdr:row>
      <xdr:rowOff>44962</xdr:rowOff>
    </xdr:to>
    <xdr:cxnSp macro="">
      <xdr:nvCxnSpPr>
        <xdr:cNvPr id="862" name="直線コネクタ 861"/>
        <xdr:cNvCxnSpPr/>
      </xdr:nvCxnSpPr>
      <xdr:spPr>
        <a:xfrm flipV="1">
          <a:off x="19545300" y="12887023"/>
          <a:ext cx="889000" cy="1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44962</xdr:rowOff>
    </xdr:from>
    <xdr:to>
      <xdr:col>102</xdr:col>
      <xdr:colOff>114300</xdr:colOff>
      <xdr:row>76</xdr:row>
      <xdr:rowOff>164046</xdr:rowOff>
    </xdr:to>
    <xdr:cxnSp macro="">
      <xdr:nvCxnSpPr>
        <xdr:cNvPr id="865" name="直線コネクタ 864"/>
        <xdr:cNvCxnSpPr/>
      </xdr:nvCxnSpPr>
      <xdr:spPr>
        <a:xfrm flipV="1">
          <a:off x="18656300" y="13075162"/>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52716</xdr:rowOff>
    </xdr:from>
    <xdr:to>
      <xdr:col>116</xdr:col>
      <xdr:colOff>114300</xdr:colOff>
      <xdr:row>75</xdr:row>
      <xdr:rowOff>154316</xdr:rowOff>
    </xdr:to>
    <xdr:sp macro="" textlink="">
      <xdr:nvSpPr>
        <xdr:cNvPr id="875" name="楕円 874"/>
        <xdr:cNvSpPr/>
      </xdr:nvSpPr>
      <xdr:spPr>
        <a:xfrm>
          <a:off x="221107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31143</xdr:rowOff>
    </xdr:from>
    <xdr:ext cx="534377" cy="259045"/>
    <xdr:sp macro="" textlink="">
      <xdr:nvSpPr>
        <xdr:cNvPr id="876" name="繰出金該当値テキスト"/>
        <xdr:cNvSpPr txBox="1"/>
      </xdr:nvSpPr>
      <xdr:spPr>
        <a:xfrm>
          <a:off x="22212300" y="128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86009</xdr:rowOff>
    </xdr:from>
    <xdr:to>
      <xdr:col>112</xdr:col>
      <xdr:colOff>38100</xdr:colOff>
      <xdr:row>76</xdr:row>
      <xdr:rowOff>16160</xdr:rowOff>
    </xdr:to>
    <xdr:sp macro="" textlink="">
      <xdr:nvSpPr>
        <xdr:cNvPr id="877" name="楕円 876"/>
        <xdr:cNvSpPr/>
      </xdr:nvSpPr>
      <xdr:spPr>
        <a:xfrm>
          <a:off x="21272500" y="12944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7287</xdr:rowOff>
    </xdr:from>
    <xdr:ext cx="534377" cy="259045"/>
    <xdr:sp macro="" textlink="">
      <xdr:nvSpPr>
        <xdr:cNvPr id="878" name="テキスト ボックス 877"/>
        <xdr:cNvSpPr txBox="1"/>
      </xdr:nvSpPr>
      <xdr:spPr>
        <a:xfrm>
          <a:off x="21056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148923</xdr:rowOff>
    </xdr:from>
    <xdr:to>
      <xdr:col>107</xdr:col>
      <xdr:colOff>101600</xdr:colOff>
      <xdr:row>75</xdr:row>
      <xdr:rowOff>79073</xdr:rowOff>
    </xdr:to>
    <xdr:sp macro="" textlink="">
      <xdr:nvSpPr>
        <xdr:cNvPr id="879" name="楕円 878"/>
        <xdr:cNvSpPr/>
      </xdr:nvSpPr>
      <xdr:spPr>
        <a:xfrm>
          <a:off x="20383500" y="12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95600</xdr:rowOff>
    </xdr:from>
    <xdr:ext cx="534377" cy="259045"/>
    <xdr:sp macro="" textlink="">
      <xdr:nvSpPr>
        <xdr:cNvPr id="880" name="テキスト ボックス 879"/>
        <xdr:cNvSpPr txBox="1"/>
      </xdr:nvSpPr>
      <xdr:spPr>
        <a:xfrm>
          <a:off x="20167111" y="126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165612</xdr:rowOff>
    </xdr:from>
    <xdr:to>
      <xdr:col>102</xdr:col>
      <xdr:colOff>165100</xdr:colOff>
      <xdr:row>76</xdr:row>
      <xdr:rowOff>95762</xdr:rowOff>
    </xdr:to>
    <xdr:sp macro="" textlink="">
      <xdr:nvSpPr>
        <xdr:cNvPr id="881" name="楕円 880"/>
        <xdr:cNvSpPr/>
      </xdr:nvSpPr>
      <xdr:spPr>
        <a:xfrm>
          <a:off x="19494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86889</xdr:rowOff>
    </xdr:from>
    <xdr:ext cx="534377" cy="259045"/>
    <xdr:sp macro="" textlink="">
      <xdr:nvSpPr>
        <xdr:cNvPr id="882" name="テキスト ボックス 881"/>
        <xdr:cNvSpPr txBox="1"/>
      </xdr:nvSpPr>
      <xdr:spPr>
        <a:xfrm>
          <a:off x="19278111" y="131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113246</xdr:rowOff>
    </xdr:from>
    <xdr:to>
      <xdr:col>98</xdr:col>
      <xdr:colOff>38100</xdr:colOff>
      <xdr:row>77</xdr:row>
      <xdr:rowOff>43396</xdr:rowOff>
    </xdr:to>
    <xdr:sp macro="" textlink="">
      <xdr:nvSpPr>
        <xdr:cNvPr id="883" name="楕円 882"/>
        <xdr:cNvSpPr/>
      </xdr:nvSpPr>
      <xdr:spPr>
        <a:xfrm>
          <a:off x="18605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34523</xdr:rowOff>
    </xdr:from>
    <xdr:ext cx="534377" cy="259045"/>
    <xdr:sp macro="" textlink="">
      <xdr:nvSpPr>
        <xdr:cNvPr id="884" name="テキスト ボックス 883"/>
        <xdr:cNvSpPr txBox="1"/>
      </xdr:nvSpPr>
      <xdr:spPr>
        <a:xfrm>
          <a:off x="18389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日の人口（例：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人減少し、この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287,167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千円減少しているが、歳出総額における住民一人当たりの値は、Ｈ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580,795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584,590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594,829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599,524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円と年々増加している。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住民一人当たりの性質別歳出で類似団体平均より高くなっているものは人件費、補助費等、災害復旧事業費、公債費、投資及び出資金である。人件費は職員給与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％削減の取りやめにより年々縮まっていた平均との差が開いた。補助費等は病院事業への繰出しや一部事務組合への負担金の減少により平均との差が縮まった。災害復旧事業費で著しく平均を上回ったのは、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号の災害復旧に経費を要したためである。公債費は借り入れの抑制により平均との差が年々縮減されている。投資及び出資金は病院事業への繰出しの増加により平均を上回った。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円となっており、前年度から大きく減少した。これは主に中学校大規模改修事業の完了によるもので、今後も事業の取捨選択を徹底し適正な執行を行っていく。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21780</xdr:rowOff>
    </xdr:from>
    <xdr:to>
      <xdr:col>24</xdr:col>
      <xdr:colOff>63500</xdr:colOff>
      <xdr:row>36</xdr:row>
      <xdr:rowOff>58547</xdr:rowOff>
    </xdr:to>
    <xdr:cxnSp macro="">
      <xdr:nvCxnSpPr>
        <xdr:cNvPr id="61" name="直線コネクタ 60"/>
        <xdr:cNvCxnSpPr/>
      </xdr:nvCxnSpPr>
      <xdr:spPr>
        <a:xfrm>
          <a:off x="3797300" y="6193980"/>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21780</xdr:rowOff>
    </xdr:from>
    <xdr:to>
      <xdr:col>19</xdr:col>
      <xdr:colOff>177800</xdr:colOff>
      <xdr:row>36</xdr:row>
      <xdr:rowOff>131128</xdr:rowOff>
    </xdr:to>
    <xdr:cxnSp macro="">
      <xdr:nvCxnSpPr>
        <xdr:cNvPr id="64" name="直線コネクタ 63"/>
        <xdr:cNvCxnSpPr/>
      </xdr:nvCxnSpPr>
      <xdr:spPr>
        <a:xfrm flipV="1">
          <a:off x="2908300" y="6193980"/>
          <a:ext cx="8890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73597</xdr:rowOff>
    </xdr:from>
    <xdr:to>
      <xdr:col>15</xdr:col>
      <xdr:colOff>50800</xdr:colOff>
      <xdr:row>36</xdr:row>
      <xdr:rowOff>131128</xdr:rowOff>
    </xdr:to>
    <xdr:cxnSp macro="">
      <xdr:nvCxnSpPr>
        <xdr:cNvPr id="67" name="直線コネクタ 66"/>
        <xdr:cNvCxnSpPr/>
      </xdr:nvCxnSpPr>
      <xdr:spPr>
        <a:xfrm>
          <a:off x="2019300" y="624579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73597</xdr:rowOff>
    </xdr:from>
    <xdr:to>
      <xdr:col>10</xdr:col>
      <xdr:colOff>114300</xdr:colOff>
      <xdr:row>36</xdr:row>
      <xdr:rowOff>103124</xdr:rowOff>
    </xdr:to>
    <xdr:cxnSp macro="">
      <xdr:nvCxnSpPr>
        <xdr:cNvPr id="70" name="直線コネクタ 69"/>
        <xdr:cNvCxnSpPr/>
      </xdr:nvCxnSpPr>
      <xdr:spPr>
        <a:xfrm flipV="1">
          <a:off x="1130300" y="6245797"/>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80" name="楕円 79"/>
        <xdr:cNvSpPr/>
      </xdr:nvSpPr>
      <xdr:spPr>
        <a:xfrm>
          <a:off x="45847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157624</xdr:rowOff>
    </xdr:from>
    <xdr:ext cx="469744" cy="259045"/>
    <xdr:sp macro="" textlink="">
      <xdr:nvSpPr>
        <xdr:cNvPr id="81" name="議会費該当値テキスト"/>
        <xdr:cNvSpPr txBox="1"/>
      </xdr:nvSpPr>
      <xdr:spPr>
        <a:xfrm>
          <a:off x="4686300" y="615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142430</xdr:rowOff>
    </xdr:from>
    <xdr:to>
      <xdr:col>20</xdr:col>
      <xdr:colOff>38100</xdr:colOff>
      <xdr:row>36</xdr:row>
      <xdr:rowOff>72580</xdr:rowOff>
    </xdr:to>
    <xdr:sp macro="" textlink="">
      <xdr:nvSpPr>
        <xdr:cNvPr id="82" name="楕円 81"/>
        <xdr:cNvSpPr/>
      </xdr:nvSpPr>
      <xdr:spPr>
        <a:xfrm>
          <a:off x="3746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63707</xdr:rowOff>
    </xdr:from>
    <xdr:ext cx="469744" cy="259045"/>
    <xdr:sp macro="" textlink="">
      <xdr:nvSpPr>
        <xdr:cNvPr id="83" name="テキスト ボックス 82"/>
        <xdr:cNvSpPr txBox="1"/>
      </xdr:nvSpPr>
      <xdr:spPr>
        <a:xfrm>
          <a:off x="3562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80328</xdr:rowOff>
    </xdr:from>
    <xdr:to>
      <xdr:col>15</xdr:col>
      <xdr:colOff>101600</xdr:colOff>
      <xdr:row>37</xdr:row>
      <xdr:rowOff>10478</xdr:rowOff>
    </xdr:to>
    <xdr:sp macro="" textlink="">
      <xdr:nvSpPr>
        <xdr:cNvPr id="84" name="楕円 83"/>
        <xdr:cNvSpPr/>
      </xdr:nvSpPr>
      <xdr:spPr>
        <a:xfrm>
          <a:off x="2857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1605</xdr:rowOff>
    </xdr:from>
    <xdr:ext cx="469744" cy="259045"/>
    <xdr:sp macro="" textlink="">
      <xdr:nvSpPr>
        <xdr:cNvPr id="85" name="テキスト ボックス 84"/>
        <xdr:cNvSpPr txBox="1"/>
      </xdr:nvSpPr>
      <xdr:spPr>
        <a:xfrm>
          <a:off x="2673428"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22797</xdr:rowOff>
    </xdr:from>
    <xdr:to>
      <xdr:col>10</xdr:col>
      <xdr:colOff>165100</xdr:colOff>
      <xdr:row>36</xdr:row>
      <xdr:rowOff>124397</xdr:rowOff>
    </xdr:to>
    <xdr:sp macro="" textlink="">
      <xdr:nvSpPr>
        <xdr:cNvPr id="86" name="楕円 85"/>
        <xdr:cNvSpPr/>
      </xdr:nvSpPr>
      <xdr:spPr>
        <a:xfrm>
          <a:off x="1968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115524</xdr:rowOff>
    </xdr:from>
    <xdr:ext cx="469744" cy="259045"/>
    <xdr:sp macro="" textlink="">
      <xdr:nvSpPr>
        <xdr:cNvPr id="87" name="テキスト ボックス 86"/>
        <xdr:cNvSpPr txBox="1"/>
      </xdr:nvSpPr>
      <xdr:spPr>
        <a:xfrm>
          <a:off x="1784428"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52324</xdr:rowOff>
    </xdr:from>
    <xdr:to>
      <xdr:col>6</xdr:col>
      <xdr:colOff>38100</xdr:colOff>
      <xdr:row>36</xdr:row>
      <xdr:rowOff>153924</xdr:rowOff>
    </xdr:to>
    <xdr:sp macro="" textlink="">
      <xdr:nvSpPr>
        <xdr:cNvPr id="88" name="楕円 87"/>
        <xdr:cNvSpPr/>
      </xdr:nvSpPr>
      <xdr:spPr>
        <a:xfrm>
          <a:off x="1079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145051</xdr:rowOff>
    </xdr:from>
    <xdr:ext cx="469744" cy="259045"/>
    <xdr:sp macro="" textlink="">
      <xdr:nvSpPr>
        <xdr:cNvPr id="89" name="テキスト ボックス 88"/>
        <xdr:cNvSpPr txBox="1"/>
      </xdr:nvSpPr>
      <xdr:spPr>
        <a:xfrm>
          <a:off x="895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58940</xdr:rowOff>
    </xdr:from>
    <xdr:to>
      <xdr:col>24</xdr:col>
      <xdr:colOff>63500</xdr:colOff>
      <xdr:row>57</xdr:row>
      <xdr:rowOff>73204</xdr:rowOff>
    </xdr:to>
    <xdr:cxnSp macro="">
      <xdr:nvCxnSpPr>
        <xdr:cNvPr id="118" name="直線コネクタ 117"/>
        <xdr:cNvCxnSpPr/>
      </xdr:nvCxnSpPr>
      <xdr:spPr>
        <a:xfrm flipV="1">
          <a:off x="3797300" y="9831590"/>
          <a:ext cx="8382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71917</xdr:rowOff>
    </xdr:from>
    <xdr:to>
      <xdr:col>19</xdr:col>
      <xdr:colOff>177800</xdr:colOff>
      <xdr:row>57</xdr:row>
      <xdr:rowOff>73204</xdr:rowOff>
    </xdr:to>
    <xdr:cxnSp macro="">
      <xdr:nvCxnSpPr>
        <xdr:cNvPr id="121" name="直線コネクタ 120"/>
        <xdr:cNvCxnSpPr/>
      </xdr:nvCxnSpPr>
      <xdr:spPr>
        <a:xfrm>
          <a:off x="2908300" y="9844567"/>
          <a:ext cx="8890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71917</xdr:rowOff>
    </xdr:from>
    <xdr:to>
      <xdr:col>15</xdr:col>
      <xdr:colOff>50800</xdr:colOff>
      <xdr:row>57</xdr:row>
      <xdr:rowOff>137464</xdr:rowOff>
    </xdr:to>
    <xdr:cxnSp macro="">
      <xdr:nvCxnSpPr>
        <xdr:cNvPr id="124" name="直線コネクタ 123"/>
        <xdr:cNvCxnSpPr/>
      </xdr:nvCxnSpPr>
      <xdr:spPr>
        <a:xfrm flipV="1">
          <a:off x="2019300" y="9844567"/>
          <a:ext cx="8890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107045</xdr:rowOff>
    </xdr:from>
    <xdr:to>
      <xdr:col>10</xdr:col>
      <xdr:colOff>114300</xdr:colOff>
      <xdr:row>57</xdr:row>
      <xdr:rowOff>137464</xdr:rowOff>
    </xdr:to>
    <xdr:cxnSp macro="">
      <xdr:nvCxnSpPr>
        <xdr:cNvPr id="127" name="直線コネクタ 126"/>
        <xdr:cNvCxnSpPr/>
      </xdr:nvCxnSpPr>
      <xdr:spPr>
        <a:xfrm>
          <a:off x="1130300" y="9879695"/>
          <a:ext cx="8890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8140</xdr:rowOff>
    </xdr:from>
    <xdr:to>
      <xdr:col>24</xdr:col>
      <xdr:colOff>114300</xdr:colOff>
      <xdr:row>57</xdr:row>
      <xdr:rowOff>109740</xdr:rowOff>
    </xdr:to>
    <xdr:sp macro="" textlink="">
      <xdr:nvSpPr>
        <xdr:cNvPr id="137" name="楕円 136"/>
        <xdr:cNvSpPr/>
      </xdr:nvSpPr>
      <xdr:spPr>
        <a:xfrm>
          <a:off x="4584700" y="97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158017</xdr:rowOff>
    </xdr:from>
    <xdr:ext cx="534377" cy="259045"/>
    <xdr:sp macro="" textlink="">
      <xdr:nvSpPr>
        <xdr:cNvPr id="138" name="総務費該当値テキスト"/>
        <xdr:cNvSpPr txBox="1"/>
      </xdr:nvSpPr>
      <xdr:spPr>
        <a:xfrm>
          <a:off x="4686300" y="97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22404</xdr:rowOff>
    </xdr:from>
    <xdr:to>
      <xdr:col>20</xdr:col>
      <xdr:colOff>38100</xdr:colOff>
      <xdr:row>57</xdr:row>
      <xdr:rowOff>124004</xdr:rowOff>
    </xdr:to>
    <xdr:sp macro="" textlink="">
      <xdr:nvSpPr>
        <xdr:cNvPr id="139" name="楕円 138"/>
        <xdr:cNvSpPr/>
      </xdr:nvSpPr>
      <xdr:spPr>
        <a:xfrm>
          <a:off x="3746500" y="97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115131</xdr:rowOff>
    </xdr:from>
    <xdr:ext cx="534377" cy="259045"/>
    <xdr:sp macro="" textlink="">
      <xdr:nvSpPr>
        <xdr:cNvPr id="140" name="テキスト ボックス 139"/>
        <xdr:cNvSpPr txBox="1"/>
      </xdr:nvSpPr>
      <xdr:spPr>
        <a:xfrm>
          <a:off x="3530111" y="98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21117</xdr:rowOff>
    </xdr:from>
    <xdr:to>
      <xdr:col>15</xdr:col>
      <xdr:colOff>101600</xdr:colOff>
      <xdr:row>57</xdr:row>
      <xdr:rowOff>122717</xdr:rowOff>
    </xdr:to>
    <xdr:sp macro="" textlink="">
      <xdr:nvSpPr>
        <xdr:cNvPr id="141" name="楕円 140"/>
        <xdr:cNvSpPr/>
      </xdr:nvSpPr>
      <xdr:spPr>
        <a:xfrm>
          <a:off x="2857500" y="979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113844</xdr:rowOff>
    </xdr:from>
    <xdr:ext cx="534377" cy="259045"/>
    <xdr:sp macro="" textlink="">
      <xdr:nvSpPr>
        <xdr:cNvPr id="142" name="テキスト ボックス 141"/>
        <xdr:cNvSpPr txBox="1"/>
      </xdr:nvSpPr>
      <xdr:spPr>
        <a:xfrm>
          <a:off x="2641111" y="98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86664</xdr:rowOff>
    </xdr:from>
    <xdr:to>
      <xdr:col>10</xdr:col>
      <xdr:colOff>165100</xdr:colOff>
      <xdr:row>58</xdr:row>
      <xdr:rowOff>16814</xdr:rowOff>
    </xdr:to>
    <xdr:sp macro="" textlink="">
      <xdr:nvSpPr>
        <xdr:cNvPr id="143" name="楕円 142"/>
        <xdr:cNvSpPr/>
      </xdr:nvSpPr>
      <xdr:spPr>
        <a:xfrm>
          <a:off x="1968500" y="98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7941</xdr:rowOff>
    </xdr:from>
    <xdr:ext cx="534377" cy="259045"/>
    <xdr:sp macro="" textlink="">
      <xdr:nvSpPr>
        <xdr:cNvPr id="144" name="テキスト ボックス 143"/>
        <xdr:cNvSpPr txBox="1"/>
      </xdr:nvSpPr>
      <xdr:spPr>
        <a:xfrm>
          <a:off x="1752111" y="995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56245</xdr:rowOff>
    </xdr:from>
    <xdr:to>
      <xdr:col>6</xdr:col>
      <xdr:colOff>38100</xdr:colOff>
      <xdr:row>57</xdr:row>
      <xdr:rowOff>157845</xdr:rowOff>
    </xdr:to>
    <xdr:sp macro="" textlink="">
      <xdr:nvSpPr>
        <xdr:cNvPr id="145" name="楕円 144"/>
        <xdr:cNvSpPr/>
      </xdr:nvSpPr>
      <xdr:spPr>
        <a:xfrm>
          <a:off x="1079500" y="9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148972</xdr:rowOff>
    </xdr:from>
    <xdr:ext cx="534377" cy="259045"/>
    <xdr:sp macro="" textlink="">
      <xdr:nvSpPr>
        <xdr:cNvPr id="146" name="テキスト ボックス 145"/>
        <xdr:cNvSpPr txBox="1"/>
      </xdr:nvSpPr>
      <xdr:spPr>
        <a:xfrm>
          <a:off x="863111" y="99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90695</xdr:rowOff>
    </xdr:from>
    <xdr:to>
      <xdr:col>24</xdr:col>
      <xdr:colOff>63500</xdr:colOff>
      <xdr:row>76</xdr:row>
      <xdr:rowOff>96707</xdr:rowOff>
    </xdr:to>
    <xdr:cxnSp macro="">
      <xdr:nvCxnSpPr>
        <xdr:cNvPr id="176" name="直線コネクタ 175"/>
        <xdr:cNvCxnSpPr/>
      </xdr:nvCxnSpPr>
      <xdr:spPr>
        <a:xfrm>
          <a:off x="3797300" y="13120895"/>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90695</xdr:rowOff>
    </xdr:from>
    <xdr:to>
      <xdr:col>19</xdr:col>
      <xdr:colOff>177800</xdr:colOff>
      <xdr:row>76</xdr:row>
      <xdr:rowOff>154118</xdr:rowOff>
    </xdr:to>
    <xdr:cxnSp macro="">
      <xdr:nvCxnSpPr>
        <xdr:cNvPr id="179" name="直線コネクタ 178"/>
        <xdr:cNvCxnSpPr/>
      </xdr:nvCxnSpPr>
      <xdr:spPr>
        <a:xfrm flipV="1">
          <a:off x="2908300" y="13120895"/>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154118</xdr:rowOff>
    </xdr:from>
    <xdr:to>
      <xdr:col>15</xdr:col>
      <xdr:colOff>50800</xdr:colOff>
      <xdr:row>77</xdr:row>
      <xdr:rowOff>30939</xdr:rowOff>
    </xdr:to>
    <xdr:cxnSp macro="">
      <xdr:nvCxnSpPr>
        <xdr:cNvPr id="182" name="直線コネクタ 181"/>
        <xdr:cNvCxnSpPr/>
      </xdr:nvCxnSpPr>
      <xdr:spPr>
        <a:xfrm flipV="1">
          <a:off x="2019300" y="13184318"/>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30939</xdr:rowOff>
    </xdr:from>
    <xdr:to>
      <xdr:col>10</xdr:col>
      <xdr:colOff>114300</xdr:colOff>
      <xdr:row>77</xdr:row>
      <xdr:rowOff>82085</xdr:rowOff>
    </xdr:to>
    <xdr:cxnSp macro="">
      <xdr:nvCxnSpPr>
        <xdr:cNvPr id="185" name="直線コネクタ 184"/>
        <xdr:cNvCxnSpPr/>
      </xdr:nvCxnSpPr>
      <xdr:spPr>
        <a:xfrm flipV="1">
          <a:off x="1130300" y="13232589"/>
          <a:ext cx="8890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45907</xdr:rowOff>
    </xdr:from>
    <xdr:to>
      <xdr:col>24</xdr:col>
      <xdr:colOff>114300</xdr:colOff>
      <xdr:row>76</xdr:row>
      <xdr:rowOff>147507</xdr:rowOff>
    </xdr:to>
    <xdr:sp macro="" textlink="">
      <xdr:nvSpPr>
        <xdr:cNvPr id="195" name="楕円 194"/>
        <xdr:cNvSpPr/>
      </xdr:nvSpPr>
      <xdr:spPr>
        <a:xfrm>
          <a:off x="4584700" y="13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24334</xdr:rowOff>
    </xdr:from>
    <xdr:ext cx="599010" cy="259045"/>
    <xdr:sp macro="" textlink="">
      <xdr:nvSpPr>
        <xdr:cNvPr id="196" name="民生費該当値テキスト"/>
        <xdr:cNvSpPr txBox="1"/>
      </xdr:nvSpPr>
      <xdr:spPr>
        <a:xfrm>
          <a:off x="4686300" y="1305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39895</xdr:rowOff>
    </xdr:from>
    <xdr:to>
      <xdr:col>20</xdr:col>
      <xdr:colOff>38100</xdr:colOff>
      <xdr:row>76</xdr:row>
      <xdr:rowOff>141495</xdr:rowOff>
    </xdr:to>
    <xdr:sp macro="" textlink="">
      <xdr:nvSpPr>
        <xdr:cNvPr id="197" name="楕円 196"/>
        <xdr:cNvSpPr/>
      </xdr:nvSpPr>
      <xdr:spPr>
        <a:xfrm>
          <a:off x="3746500" y="130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132622</xdr:rowOff>
    </xdr:from>
    <xdr:ext cx="599010" cy="259045"/>
    <xdr:sp macro="" textlink="">
      <xdr:nvSpPr>
        <xdr:cNvPr id="198" name="テキスト ボックス 197"/>
        <xdr:cNvSpPr txBox="1"/>
      </xdr:nvSpPr>
      <xdr:spPr>
        <a:xfrm>
          <a:off x="3497795" y="131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103318</xdr:rowOff>
    </xdr:from>
    <xdr:to>
      <xdr:col>15</xdr:col>
      <xdr:colOff>101600</xdr:colOff>
      <xdr:row>77</xdr:row>
      <xdr:rowOff>33468</xdr:rowOff>
    </xdr:to>
    <xdr:sp macro="" textlink="">
      <xdr:nvSpPr>
        <xdr:cNvPr id="199" name="楕円 198"/>
        <xdr:cNvSpPr/>
      </xdr:nvSpPr>
      <xdr:spPr>
        <a:xfrm>
          <a:off x="2857500" y="13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24595</xdr:rowOff>
    </xdr:from>
    <xdr:ext cx="599010" cy="259045"/>
    <xdr:sp macro="" textlink="">
      <xdr:nvSpPr>
        <xdr:cNvPr id="200" name="テキスト ボックス 199"/>
        <xdr:cNvSpPr txBox="1"/>
      </xdr:nvSpPr>
      <xdr:spPr>
        <a:xfrm>
          <a:off x="2608795" y="1322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151589</xdr:rowOff>
    </xdr:from>
    <xdr:to>
      <xdr:col>10</xdr:col>
      <xdr:colOff>165100</xdr:colOff>
      <xdr:row>77</xdr:row>
      <xdr:rowOff>81739</xdr:rowOff>
    </xdr:to>
    <xdr:sp macro="" textlink="">
      <xdr:nvSpPr>
        <xdr:cNvPr id="201" name="楕円 200"/>
        <xdr:cNvSpPr/>
      </xdr:nvSpPr>
      <xdr:spPr>
        <a:xfrm>
          <a:off x="1968500" y="13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72866</xdr:rowOff>
    </xdr:from>
    <xdr:ext cx="599010" cy="259045"/>
    <xdr:sp macro="" textlink="">
      <xdr:nvSpPr>
        <xdr:cNvPr id="202" name="テキスト ボックス 201"/>
        <xdr:cNvSpPr txBox="1"/>
      </xdr:nvSpPr>
      <xdr:spPr>
        <a:xfrm>
          <a:off x="1719795" y="132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31285</xdr:rowOff>
    </xdr:from>
    <xdr:to>
      <xdr:col>6</xdr:col>
      <xdr:colOff>38100</xdr:colOff>
      <xdr:row>77</xdr:row>
      <xdr:rowOff>132885</xdr:rowOff>
    </xdr:to>
    <xdr:sp macro="" textlink="">
      <xdr:nvSpPr>
        <xdr:cNvPr id="203" name="楕円 202"/>
        <xdr:cNvSpPr/>
      </xdr:nvSpPr>
      <xdr:spPr>
        <a:xfrm>
          <a:off x="1079500" y="132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124012</xdr:rowOff>
    </xdr:from>
    <xdr:ext cx="599010" cy="259045"/>
    <xdr:sp macro="" textlink="">
      <xdr:nvSpPr>
        <xdr:cNvPr id="204" name="テキスト ボックス 203"/>
        <xdr:cNvSpPr txBox="1"/>
      </xdr:nvSpPr>
      <xdr:spPr>
        <a:xfrm>
          <a:off x="830795" y="1332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8669</xdr:rowOff>
    </xdr:from>
    <xdr:to>
      <xdr:col>24</xdr:col>
      <xdr:colOff>63500</xdr:colOff>
      <xdr:row>96</xdr:row>
      <xdr:rowOff>12621</xdr:rowOff>
    </xdr:to>
    <xdr:cxnSp macro="">
      <xdr:nvCxnSpPr>
        <xdr:cNvPr id="235" name="直線コネクタ 234"/>
        <xdr:cNvCxnSpPr/>
      </xdr:nvCxnSpPr>
      <xdr:spPr>
        <a:xfrm flipV="1">
          <a:off x="3797300" y="16467869"/>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12621</xdr:rowOff>
    </xdr:from>
    <xdr:to>
      <xdr:col>19</xdr:col>
      <xdr:colOff>177800</xdr:colOff>
      <xdr:row>96</xdr:row>
      <xdr:rowOff>16790</xdr:rowOff>
    </xdr:to>
    <xdr:cxnSp macro="">
      <xdr:nvCxnSpPr>
        <xdr:cNvPr id="238" name="直線コネクタ 237"/>
        <xdr:cNvCxnSpPr/>
      </xdr:nvCxnSpPr>
      <xdr:spPr>
        <a:xfrm flipV="1">
          <a:off x="2908300" y="164718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16790</xdr:rowOff>
    </xdr:from>
    <xdr:to>
      <xdr:col>15</xdr:col>
      <xdr:colOff>50800</xdr:colOff>
      <xdr:row>96</xdr:row>
      <xdr:rowOff>30364</xdr:rowOff>
    </xdr:to>
    <xdr:cxnSp macro="">
      <xdr:nvCxnSpPr>
        <xdr:cNvPr id="241" name="直線コネクタ 240"/>
        <xdr:cNvCxnSpPr/>
      </xdr:nvCxnSpPr>
      <xdr:spPr>
        <a:xfrm flipV="1">
          <a:off x="2019300" y="16475990"/>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30364</xdr:rowOff>
    </xdr:from>
    <xdr:to>
      <xdr:col>10</xdr:col>
      <xdr:colOff>114300</xdr:colOff>
      <xdr:row>96</xdr:row>
      <xdr:rowOff>45386</xdr:rowOff>
    </xdr:to>
    <xdr:cxnSp macro="">
      <xdr:nvCxnSpPr>
        <xdr:cNvPr id="244" name="直線コネクタ 243"/>
        <xdr:cNvCxnSpPr/>
      </xdr:nvCxnSpPr>
      <xdr:spPr>
        <a:xfrm flipV="1">
          <a:off x="1130300" y="1648956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129319</xdr:rowOff>
    </xdr:from>
    <xdr:to>
      <xdr:col>24</xdr:col>
      <xdr:colOff>114300</xdr:colOff>
      <xdr:row>96</xdr:row>
      <xdr:rowOff>59469</xdr:rowOff>
    </xdr:to>
    <xdr:sp macro="" textlink="">
      <xdr:nvSpPr>
        <xdr:cNvPr id="254" name="楕円 253"/>
        <xdr:cNvSpPr/>
      </xdr:nvSpPr>
      <xdr:spPr>
        <a:xfrm>
          <a:off x="4584700" y="1641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152196</xdr:rowOff>
    </xdr:from>
    <xdr:ext cx="534377" cy="259045"/>
    <xdr:sp macro="" textlink="">
      <xdr:nvSpPr>
        <xdr:cNvPr id="255" name="衛生費該当値テキスト"/>
        <xdr:cNvSpPr txBox="1"/>
      </xdr:nvSpPr>
      <xdr:spPr>
        <a:xfrm>
          <a:off x="4686300" y="16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133271</xdr:rowOff>
    </xdr:from>
    <xdr:to>
      <xdr:col>20</xdr:col>
      <xdr:colOff>38100</xdr:colOff>
      <xdr:row>96</xdr:row>
      <xdr:rowOff>63421</xdr:rowOff>
    </xdr:to>
    <xdr:sp macro="" textlink="">
      <xdr:nvSpPr>
        <xdr:cNvPr id="256" name="楕円 255"/>
        <xdr:cNvSpPr/>
      </xdr:nvSpPr>
      <xdr:spPr>
        <a:xfrm>
          <a:off x="3746500" y="16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79948</xdr:rowOff>
    </xdr:from>
    <xdr:ext cx="534377" cy="259045"/>
    <xdr:sp macro="" textlink="">
      <xdr:nvSpPr>
        <xdr:cNvPr id="257" name="テキスト ボックス 256"/>
        <xdr:cNvSpPr txBox="1"/>
      </xdr:nvSpPr>
      <xdr:spPr>
        <a:xfrm>
          <a:off x="3530111" y="16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137440</xdr:rowOff>
    </xdr:from>
    <xdr:to>
      <xdr:col>15</xdr:col>
      <xdr:colOff>101600</xdr:colOff>
      <xdr:row>96</xdr:row>
      <xdr:rowOff>67590</xdr:rowOff>
    </xdr:to>
    <xdr:sp macro="" textlink="">
      <xdr:nvSpPr>
        <xdr:cNvPr id="258" name="楕円 257"/>
        <xdr:cNvSpPr/>
      </xdr:nvSpPr>
      <xdr:spPr>
        <a:xfrm>
          <a:off x="2857500" y="164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84117</xdr:rowOff>
    </xdr:from>
    <xdr:ext cx="534377" cy="259045"/>
    <xdr:sp macro="" textlink="">
      <xdr:nvSpPr>
        <xdr:cNvPr id="259" name="テキスト ボックス 258"/>
        <xdr:cNvSpPr txBox="1"/>
      </xdr:nvSpPr>
      <xdr:spPr>
        <a:xfrm>
          <a:off x="2641111" y="162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151014</xdr:rowOff>
    </xdr:from>
    <xdr:to>
      <xdr:col>10</xdr:col>
      <xdr:colOff>165100</xdr:colOff>
      <xdr:row>96</xdr:row>
      <xdr:rowOff>81164</xdr:rowOff>
    </xdr:to>
    <xdr:sp macro="" textlink="">
      <xdr:nvSpPr>
        <xdr:cNvPr id="260" name="楕円 259"/>
        <xdr:cNvSpPr/>
      </xdr:nvSpPr>
      <xdr:spPr>
        <a:xfrm>
          <a:off x="1968500" y="164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97691</xdr:rowOff>
    </xdr:from>
    <xdr:ext cx="534377" cy="259045"/>
    <xdr:sp macro="" textlink="">
      <xdr:nvSpPr>
        <xdr:cNvPr id="261" name="テキスト ボックス 260"/>
        <xdr:cNvSpPr txBox="1"/>
      </xdr:nvSpPr>
      <xdr:spPr>
        <a:xfrm>
          <a:off x="1752111" y="162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166036</xdr:rowOff>
    </xdr:from>
    <xdr:to>
      <xdr:col>6</xdr:col>
      <xdr:colOff>38100</xdr:colOff>
      <xdr:row>96</xdr:row>
      <xdr:rowOff>96186</xdr:rowOff>
    </xdr:to>
    <xdr:sp macro="" textlink="">
      <xdr:nvSpPr>
        <xdr:cNvPr id="262" name="楕円 261"/>
        <xdr:cNvSpPr/>
      </xdr:nvSpPr>
      <xdr:spPr>
        <a:xfrm>
          <a:off x="1079500" y="164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112713</xdr:rowOff>
    </xdr:from>
    <xdr:ext cx="534377" cy="259045"/>
    <xdr:sp macro="" textlink="">
      <xdr:nvSpPr>
        <xdr:cNvPr id="263" name="テキスト ボックス 262"/>
        <xdr:cNvSpPr txBox="1"/>
      </xdr:nvSpPr>
      <xdr:spPr>
        <a:xfrm>
          <a:off x="863111" y="162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9724</xdr:rowOff>
    </xdr:from>
    <xdr:to>
      <xdr:col>55</xdr:col>
      <xdr:colOff>0</xdr:colOff>
      <xdr:row>39</xdr:row>
      <xdr:rowOff>28666</xdr:rowOff>
    </xdr:to>
    <xdr:cxnSp macro="">
      <xdr:nvCxnSpPr>
        <xdr:cNvPr id="294" name="直線コネクタ 293"/>
        <xdr:cNvCxnSpPr/>
      </xdr:nvCxnSpPr>
      <xdr:spPr>
        <a:xfrm flipV="1">
          <a:off x="9639300" y="6696274"/>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22788</xdr:rowOff>
    </xdr:from>
    <xdr:to>
      <xdr:col>50</xdr:col>
      <xdr:colOff>114300</xdr:colOff>
      <xdr:row>39</xdr:row>
      <xdr:rowOff>28666</xdr:rowOff>
    </xdr:to>
    <xdr:cxnSp macro="">
      <xdr:nvCxnSpPr>
        <xdr:cNvPr id="297" name="直線コネクタ 296"/>
        <xdr:cNvCxnSpPr/>
      </xdr:nvCxnSpPr>
      <xdr:spPr>
        <a:xfrm>
          <a:off x="8750300" y="6537888"/>
          <a:ext cx="8890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22788</xdr:rowOff>
    </xdr:from>
    <xdr:to>
      <xdr:col>45</xdr:col>
      <xdr:colOff>177800</xdr:colOff>
      <xdr:row>38</xdr:row>
      <xdr:rowOff>85162</xdr:rowOff>
    </xdr:to>
    <xdr:cxnSp macro="">
      <xdr:nvCxnSpPr>
        <xdr:cNvPr id="300" name="直線コネクタ 299"/>
        <xdr:cNvCxnSpPr/>
      </xdr:nvCxnSpPr>
      <xdr:spPr>
        <a:xfrm flipV="1">
          <a:off x="7861300" y="6537888"/>
          <a:ext cx="8890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76019</xdr:rowOff>
    </xdr:from>
    <xdr:to>
      <xdr:col>41</xdr:col>
      <xdr:colOff>50800</xdr:colOff>
      <xdr:row>38</xdr:row>
      <xdr:rowOff>85162</xdr:rowOff>
    </xdr:to>
    <xdr:cxnSp macro="">
      <xdr:nvCxnSpPr>
        <xdr:cNvPr id="303" name="直線コネクタ 302"/>
        <xdr:cNvCxnSpPr/>
      </xdr:nvCxnSpPr>
      <xdr:spPr>
        <a:xfrm>
          <a:off x="6972300" y="659111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130374</xdr:rowOff>
    </xdr:from>
    <xdr:to>
      <xdr:col>55</xdr:col>
      <xdr:colOff>50800</xdr:colOff>
      <xdr:row>39</xdr:row>
      <xdr:rowOff>60524</xdr:rowOff>
    </xdr:to>
    <xdr:sp macro="" textlink="">
      <xdr:nvSpPr>
        <xdr:cNvPr id="313" name="楕円 312"/>
        <xdr:cNvSpPr/>
      </xdr:nvSpPr>
      <xdr:spPr>
        <a:xfrm>
          <a:off x="104267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45301</xdr:rowOff>
    </xdr:from>
    <xdr:ext cx="378565" cy="259045"/>
    <xdr:sp macro="" textlink="">
      <xdr:nvSpPr>
        <xdr:cNvPr id="314" name="労働費該当値テキスト"/>
        <xdr:cNvSpPr txBox="1"/>
      </xdr:nvSpPr>
      <xdr:spPr>
        <a:xfrm>
          <a:off x="10528300" y="656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149316</xdr:rowOff>
    </xdr:from>
    <xdr:to>
      <xdr:col>50</xdr:col>
      <xdr:colOff>165100</xdr:colOff>
      <xdr:row>39</xdr:row>
      <xdr:rowOff>79466</xdr:rowOff>
    </xdr:to>
    <xdr:sp macro="" textlink="">
      <xdr:nvSpPr>
        <xdr:cNvPr id="315" name="楕円 314"/>
        <xdr:cNvSpPr/>
      </xdr:nvSpPr>
      <xdr:spPr>
        <a:xfrm>
          <a:off x="9588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70593</xdr:rowOff>
    </xdr:from>
    <xdr:ext cx="378565" cy="259045"/>
    <xdr:sp macro="" textlink="">
      <xdr:nvSpPr>
        <xdr:cNvPr id="316" name="テキスト ボックス 315"/>
        <xdr:cNvSpPr txBox="1"/>
      </xdr:nvSpPr>
      <xdr:spPr>
        <a:xfrm>
          <a:off x="9450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143437</xdr:rowOff>
    </xdr:from>
    <xdr:to>
      <xdr:col>46</xdr:col>
      <xdr:colOff>38100</xdr:colOff>
      <xdr:row>38</xdr:row>
      <xdr:rowOff>73588</xdr:rowOff>
    </xdr:to>
    <xdr:sp macro="" textlink="">
      <xdr:nvSpPr>
        <xdr:cNvPr id="317" name="楕円 316"/>
        <xdr:cNvSpPr/>
      </xdr:nvSpPr>
      <xdr:spPr>
        <a:xfrm>
          <a:off x="8699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64715</xdr:rowOff>
    </xdr:from>
    <xdr:ext cx="378565" cy="259045"/>
    <xdr:sp macro="" textlink="">
      <xdr:nvSpPr>
        <xdr:cNvPr id="318" name="テキスト ボックス 317"/>
        <xdr:cNvSpPr txBox="1"/>
      </xdr:nvSpPr>
      <xdr:spPr>
        <a:xfrm>
          <a:off x="8561017"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34362</xdr:rowOff>
    </xdr:from>
    <xdr:to>
      <xdr:col>41</xdr:col>
      <xdr:colOff>101600</xdr:colOff>
      <xdr:row>38</xdr:row>
      <xdr:rowOff>135962</xdr:rowOff>
    </xdr:to>
    <xdr:sp macro="" textlink="">
      <xdr:nvSpPr>
        <xdr:cNvPr id="319" name="楕円 318"/>
        <xdr:cNvSpPr/>
      </xdr:nvSpPr>
      <xdr:spPr>
        <a:xfrm>
          <a:off x="7810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127089</xdr:rowOff>
    </xdr:from>
    <xdr:ext cx="378565" cy="259045"/>
    <xdr:sp macro="" textlink="">
      <xdr:nvSpPr>
        <xdr:cNvPr id="320" name="テキスト ボックス 319"/>
        <xdr:cNvSpPr txBox="1"/>
      </xdr:nvSpPr>
      <xdr:spPr>
        <a:xfrm>
          <a:off x="7672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25219</xdr:rowOff>
    </xdr:from>
    <xdr:to>
      <xdr:col>36</xdr:col>
      <xdr:colOff>165100</xdr:colOff>
      <xdr:row>38</xdr:row>
      <xdr:rowOff>126819</xdr:rowOff>
    </xdr:to>
    <xdr:sp macro="" textlink="">
      <xdr:nvSpPr>
        <xdr:cNvPr id="321" name="楕円 320"/>
        <xdr:cNvSpPr/>
      </xdr:nvSpPr>
      <xdr:spPr>
        <a:xfrm>
          <a:off x="6921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117946</xdr:rowOff>
    </xdr:from>
    <xdr:ext cx="378565" cy="259045"/>
    <xdr:sp macro="" textlink="">
      <xdr:nvSpPr>
        <xdr:cNvPr id="322" name="テキスト ボックス 321"/>
        <xdr:cNvSpPr txBox="1"/>
      </xdr:nvSpPr>
      <xdr:spPr>
        <a:xfrm>
          <a:off x="6783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46889</xdr:rowOff>
    </xdr:from>
    <xdr:to>
      <xdr:col>55</xdr:col>
      <xdr:colOff>0</xdr:colOff>
      <xdr:row>58</xdr:row>
      <xdr:rowOff>53632</xdr:rowOff>
    </xdr:to>
    <xdr:cxnSp macro="">
      <xdr:nvCxnSpPr>
        <xdr:cNvPr id="351" name="直線コネクタ 350"/>
        <xdr:cNvCxnSpPr/>
      </xdr:nvCxnSpPr>
      <xdr:spPr>
        <a:xfrm flipV="1">
          <a:off x="9639300" y="9990989"/>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53632</xdr:rowOff>
    </xdr:from>
    <xdr:to>
      <xdr:col>50</xdr:col>
      <xdr:colOff>114300</xdr:colOff>
      <xdr:row>58</xdr:row>
      <xdr:rowOff>63221</xdr:rowOff>
    </xdr:to>
    <xdr:cxnSp macro="">
      <xdr:nvCxnSpPr>
        <xdr:cNvPr id="354" name="直線コネクタ 353"/>
        <xdr:cNvCxnSpPr/>
      </xdr:nvCxnSpPr>
      <xdr:spPr>
        <a:xfrm flipV="1">
          <a:off x="8750300" y="9997732"/>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63221</xdr:rowOff>
    </xdr:from>
    <xdr:to>
      <xdr:col>45</xdr:col>
      <xdr:colOff>177800</xdr:colOff>
      <xdr:row>58</xdr:row>
      <xdr:rowOff>68504</xdr:rowOff>
    </xdr:to>
    <xdr:cxnSp macro="">
      <xdr:nvCxnSpPr>
        <xdr:cNvPr id="357" name="直線コネクタ 356"/>
        <xdr:cNvCxnSpPr/>
      </xdr:nvCxnSpPr>
      <xdr:spPr>
        <a:xfrm flipV="1">
          <a:off x="7861300" y="10007321"/>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53315</xdr:rowOff>
    </xdr:from>
    <xdr:to>
      <xdr:col>41</xdr:col>
      <xdr:colOff>50800</xdr:colOff>
      <xdr:row>58</xdr:row>
      <xdr:rowOff>68504</xdr:rowOff>
    </xdr:to>
    <xdr:cxnSp macro="">
      <xdr:nvCxnSpPr>
        <xdr:cNvPr id="360" name="直線コネクタ 359"/>
        <xdr:cNvCxnSpPr/>
      </xdr:nvCxnSpPr>
      <xdr:spPr>
        <a:xfrm>
          <a:off x="6972300" y="9997415"/>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167539</xdr:rowOff>
    </xdr:from>
    <xdr:to>
      <xdr:col>55</xdr:col>
      <xdr:colOff>50800</xdr:colOff>
      <xdr:row>58</xdr:row>
      <xdr:rowOff>97689</xdr:rowOff>
    </xdr:to>
    <xdr:sp macro="" textlink="">
      <xdr:nvSpPr>
        <xdr:cNvPr id="370" name="楕円 369"/>
        <xdr:cNvSpPr/>
      </xdr:nvSpPr>
      <xdr:spPr>
        <a:xfrm>
          <a:off x="104267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82466</xdr:rowOff>
    </xdr:from>
    <xdr:ext cx="534377" cy="259045"/>
    <xdr:sp macro="" textlink="">
      <xdr:nvSpPr>
        <xdr:cNvPr id="371" name="農林水産業費該当値テキスト"/>
        <xdr:cNvSpPr txBox="1"/>
      </xdr:nvSpPr>
      <xdr:spPr>
        <a:xfrm>
          <a:off x="10528300" y="98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2832</xdr:rowOff>
    </xdr:from>
    <xdr:to>
      <xdr:col>50</xdr:col>
      <xdr:colOff>165100</xdr:colOff>
      <xdr:row>58</xdr:row>
      <xdr:rowOff>104432</xdr:rowOff>
    </xdr:to>
    <xdr:sp macro="" textlink="">
      <xdr:nvSpPr>
        <xdr:cNvPr id="372" name="楕円 371"/>
        <xdr:cNvSpPr/>
      </xdr:nvSpPr>
      <xdr:spPr>
        <a:xfrm>
          <a:off x="9588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95559</xdr:rowOff>
    </xdr:from>
    <xdr:ext cx="534377" cy="259045"/>
    <xdr:sp macro="" textlink="">
      <xdr:nvSpPr>
        <xdr:cNvPr id="373" name="テキスト ボックス 372"/>
        <xdr:cNvSpPr txBox="1"/>
      </xdr:nvSpPr>
      <xdr:spPr>
        <a:xfrm>
          <a:off x="9372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12421</xdr:rowOff>
    </xdr:from>
    <xdr:to>
      <xdr:col>46</xdr:col>
      <xdr:colOff>38100</xdr:colOff>
      <xdr:row>58</xdr:row>
      <xdr:rowOff>114021</xdr:rowOff>
    </xdr:to>
    <xdr:sp macro="" textlink="">
      <xdr:nvSpPr>
        <xdr:cNvPr id="374" name="楕円 373"/>
        <xdr:cNvSpPr/>
      </xdr:nvSpPr>
      <xdr:spPr>
        <a:xfrm>
          <a:off x="86995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105148</xdr:rowOff>
    </xdr:from>
    <xdr:ext cx="534377" cy="259045"/>
    <xdr:sp macro="" textlink="">
      <xdr:nvSpPr>
        <xdr:cNvPr id="375" name="テキスト ボックス 374"/>
        <xdr:cNvSpPr txBox="1"/>
      </xdr:nvSpPr>
      <xdr:spPr>
        <a:xfrm>
          <a:off x="8483111" y="100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17704</xdr:rowOff>
    </xdr:from>
    <xdr:to>
      <xdr:col>41</xdr:col>
      <xdr:colOff>101600</xdr:colOff>
      <xdr:row>58</xdr:row>
      <xdr:rowOff>119304</xdr:rowOff>
    </xdr:to>
    <xdr:sp macro="" textlink="">
      <xdr:nvSpPr>
        <xdr:cNvPr id="376" name="楕円 375"/>
        <xdr:cNvSpPr/>
      </xdr:nvSpPr>
      <xdr:spPr>
        <a:xfrm>
          <a:off x="7810500" y="99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110431</xdr:rowOff>
    </xdr:from>
    <xdr:ext cx="534377" cy="259045"/>
    <xdr:sp macro="" textlink="">
      <xdr:nvSpPr>
        <xdr:cNvPr id="377" name="テキスト ボックス 376"/>
        <xdr:cNvSpPr txBox="1"/>
      </xdr:nvSpPr>
      <xdr:spPr>
        <a:xfrm>
          <a:off x="7594111" y="100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2515</xdr:rowOff>
    </xdr:from>
    <xdr:to>
      <xdr:col>36</xdr:col>
      <xdr:colOff>165100</xdr:colOff>
      <xdr:row>58</xdr:row>
      <xdr:rowOff>104115</xdr:rowOff>
    </xdr:to>
    <xdr:sp macro="" textlink="">
      <xdr:nvSpPr>
        <xdr:cNvPr id="378" name="楕円 377"/>
        <xdr:cNvSpPr/>
      </xdr:nvSpPr>
      <xdr:spPr>
        <a:xfrm>
          <a:off x="6921500" y="99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95242</xdr:rowOff>
    </xdr:from>
    <xdr:ext cx="534377" cy="259045"/>
    <xdr:sp macro="" textlink="">
      <xdr:nvSpPr>
        <xdr:cNvPr id="379" name="テキスト ボックス 378"/>
        <xdr:cNvSpPr txBox="1"/>
      </xdr:nvSpPr>
      <xdr:spPr>
        <a:xfrm>
          <a:off x="6705111" y="100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81110</xdr:rowOff>
    </xdr:from>
    <xdr:to>
      <xdr:col>55</xdr:col>
      <xdr:colOff>0</xdr:colOff>
      <xdr:row>78</xdr:row>
      <xdr:rowOff>83944</xdr:rowOff>
    </xdr:to>
    <xdr:cxnSp macro="">
      <xdr:nvCxnSpPr>
        <xdr:cNvPr id="408" name="直線コネクタ 407"/>
        <xdr:cNvCxnSpPr/>
      </xdr:nvCxnSpPr>
      <xdr:spPr>
        <a:xfrm flipV="1">
          <a:off x="9639300" y="13454210"/>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83944</xdr:rowOff>
    </xdr:from>
    <xdr:to>
      <xdr:col>50</xdr:col>
      <xdr:colOff>114300</xdr:colOff>
      <xdr:row>78</xdr:row>
      <xdr:rowOff>105578</xdr:rowOff>
    </xdr:to>
    <xdr:cxnSp macro="">
      <xdr:nvCxnSpPr>
        <xdr:cNvPr id="411" name="直線コネクタ 410"/>
        <xdr:cNvCxnSpPr/>
      </xdr:nvCxnSpPr>
      <xdr:spPr>
        <a:xfrm flipV="1">
          <a:off x="8750300" y="13457044"/>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98597</xdr:rowOff>
    </xdr:from>
    <xdr:to>
      <xdr:col>45</xdr:col>
      <xdr:colOff>177800</xdr:colOff>
      <xdr:row>78</xdr:row>
      <xdr:rowOff>105578</xdr:rowOff>
    </xdr:to>
    <xdr:cxnSp macro="">
      <xdr:nvCxnSpPr>
        <xdr:cNvPr id="414" name="直線コネクタ 413"/>
        <xdr:cNvCxnSpPr/>
      </xdr:nvCxnSpPr>
      <xdr:spPr>
        <a:xfrm>
          <a:off x="7861300" y="13471697"/>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98597</xdr:rowOff>
    </xdr:from>
    <xdr:to>
      <xdr:col>41</xdr:col>
      <xdr:colOff>50800</xdr:colOff>
      <xdr:row>78</xdr:row>
      <xdr:rowOff>131425</xdr:rowOff>
    </xdr:to>
    <xdr:cxnSp macro="">
      <xdr:nvCxnSpPr>
        <xdr:cNvPr id="417" name="直線コネクタ 416"/>
        <xdr:cNvCxnSpPr/>
      </xdr:nvCxnSpPr>
      <xdr:spPr>
        <a:xfrm flipV="1">
          <a:off x="6972300" y="13471697"/>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30310</xdr:rowOff>
    </xdr:from>
    <xdr:to>
      <xdr:col>55</xdr:col>
      <xdr:colOff>50800</xdr:colOff>
      <xdr:row>78</xdr:row>
      <xdr:rowOff>131910</xdr:rowOff>
    </xdr:to>
    <xdr:sp macro="" textlink="">
      <xdr:nvSpPr>
        <xdr:cNvPr id="427" name="楕円 426"/>
        <xdr:cNvSpPr/>
      </xdr:nvSpPr>
      <xdr:spPr>
        <a:xfrm>
          <a:off x="10426700" y="134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33144</xdr:rowOff>
    </xdr:from>
    <xdr:to>
      <xdr:col>50</xdr:col>
      <xdr:colOff>165100</xdr:colOff>
      <xdr:row>78</xdr:row>
      <xdr:rowOff>134744</xdr:rowOff>
    </xdr:to>
    <xdr:sp macro="" textlink="">
      <xdr:nvSpPr>
        <xdr:cNvPr id="429" name="楕円 428"/>
        <xdr:cNvSpPr/>
      </xdr:nvSpPr>
      <xdr:spPr>
        <a:xfrm>
          <a:off x="95885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125871</xdr:rowOff>
    </xdr:from>
    <xdr:ext cx="534377" cy="259045"/>
    <xdr:sp macro="" textlink="">
      <xdr:nvSpPr>
        <xdr:cNvPr id="430" name="テキスト ボックス 429"/>
        <xdr:cNvSpPr txBox="1"/>
      </xdr:nvSpPr>
      <xdr:spPr>
        <a:xfrm>
          <a:off x="9372111" y="134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54778</xdr:rowOff>
    </xdr:from>
    <xdr:to>
      <xdr:col>46</xdr:col>
      <xdr:colOff>38100</xdr:colOff>
      <xdr:row>78</xdr:row>
      <xdr:rowOff>156378</xdr:rowOff>
    </xdr:to>
    <xdr:sp macro="" textlink="">
      <xdr:nvSpPr>
        <xdr:cNvPr id="431" name="楕円 430"/>
        <xdr:cNvSpPr/>
      </xdr:nvSpPr>
      <xdr:spPr>
        <a:xfrm>
          <a:off x="8699500" y="134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147505</xdr:rowOff>
    </xdr:from>
    <xdr:ext cx="534377" cy="259045"/>
    <xdr:sp macro="" textlink="">
      <xdr:nvSpPr>
        <xdr:cNvPr id="432" name="テキスト ボックス 431"/>
        <xdr:cNvSpPr txBox="1"/>
      </xdr:nvSpPr>
      <xdr:spPr>
        <a:xfrm>
          <a:off x="8483111" y="13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47797</xdr:rowOff>
    </xdr:from>
    <xdr:to>
      <xdr:col>41</xdr:col>
      <xdr:colOff>101600</xdr:colOff>
      <xdr:row>78</xdr:row>
      <xdr:rowOff>149397</xdr:rowOff>
    </xdr:to>
    <xdr:sp macro="" textlink="">
      <xdr:nvSpPr>
        <xdr:cNvPr id="433" name="楕円 432"/>
        <xdr:cNvSpPr/>
      </xdr:nvSpPr>
      <xdr:spPr>
        <a:xfrm>
          <a:off x="7810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140524</xdr:rowOff>
    </xdr:from>
    <xdr:ext cx="534377" cy="259045"/>
    <xdr:sp macro="" textlink="">
      <xdr:nvSpPr>
        <xdr:cNvPr id="434" name="テキスト ボックス 433"/>
        <xdr:cNvSpPr txBox="1"/>
      </xdr:nvSpPr>
      <xdr:spPr>
        <a:xfrm>
          <a:off x="7594111" y="135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80625</xdr:rowOff>
    </xdr:from>
    <xdr:to>
      <xdr:col>36</xdr:col>
      <xdr:colOff>165100</xdr:colOff>
      <xdr:row>79</xdr:row>
      <xdr:rowOff>10775</xdr:rowOff>
    </xdr:to>
    <xdr:sp macro="" textlink="">
      <xdr:nvSpPr>
        <xdr:cNvPr id="435" name="楕円 434"/>
        <xdr:cNvSpPr/>
      </xdr:nvSpPr>
      <xdr:spPr>
        <a:xfrm>
          <a:off x="69215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1902</xdr:rowOff>
    </xdr:from>
    <xdr:ext cx="534377" cy="259045"/>
    <xdr:sp macro="" textlink="">
      <xdr:nvSpPr>
        <xdr:cNvPr id="436" name="テキスト ボックス 435"/>
        <xdr:cNvSpPr txBox="1"/>
      </xdr:nvSpPr>
      <xdr:spPr>
        <a:xfrm>
          <a:off x="6705111" y="1354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155085</xdr:rowOff>
    </xdr:from>
    <xdr:to>
      <xdr:col>55</xdr:col>
      <xdr:colOff>0</xdr:colOff>
      <xdr:row>97</xdr:row>
      <xdr:rowOff>3431</xdr:rowOff>
    </xdr:to>
    <xdr:cxnSp macro="">
      <xdr:nvCxnSpPr>
        <xdr:cNvPr id="465" name="直線コネクタ 464"/>
        <xdr:cNvCxnSpPr/>
      </xdr:nvCxnSpPr>
      <xdr:spPr>
        <a:xfrm>
          <a:off x="9639300" y="16614285"/>
          <a:ext cx="8382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155085</xdr:rowOff>
    </xdr:from>
    <xdr:to>
      <xdr:col>50</xdr:col>
      <xdr:colOff>114300</xdr:colOff>
      <xdr:row>97</xdr:row>
      <xdr:rowOff>54806</xdr:rowOff>
    </xdr:to>
    <xdr:cxnSp macro="">
      <xdr:nvCxnSpPr>
        <xdr:cNvPr id="468" name="直線コネクタ 467"/>
        <xdr:cNvCxnSpPr/>
      </xdr:nvCxnSpPr>
      <xdr:spPr>
        <a:xfrm flipV="1">
          <a:off x="8750300" y="16614285"/>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54806</xdr:rowOff>
    </xdr:from>
    <xdr:to>
      <xdr:col>45</xdr:col>
      <xdr:colOff>177800</xdr:colOff>
      <xdr:row>97</xdr:row>
      <xdr:rowOff>108229</xdr:rowOff>
    </xdr:to>
    <xdr:cxnSp macro="">
      <xdr:nvCxnSpPr>
        <xdr:cNvPr id="471" name="直線コネクタ 470"/>
        <xdr:cNvCxnSpPr/>
      </xdr:nvCxnSpPr>
      <xdr:spPr>
        <a:xfrm flipV="1">
          <a:off x="7861300" y="16685456"/>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21148</xdr:rowOff>
    </xdr:from>
    <xdr:to>
      <xdr:col>41</xdr:col>
      <xdr:colOff>50800</xdr:colOff>
      <xdr:row>97</xdr:row>
      <xdr:rowOff>108229</xdr:rowOff>
    </xdr:to>
    <xdr:cxnSp macro="">
      <xdr:nvCxnSpPr>
        <xdr:cNvPr id="474" name="直線コネクタ 473"/>
        <xdr:cNvCxnSpPr/>
      </xdr:nvCxnSpPr>
      <xdr:spPr>
        <a:xfrm>
          <a:off x="6972300" y="16651798"/>
          <a:ext cx="889000" cy="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124081</xdr:rowOff>
    </xdr:from>
    <xdr:to>
      <xdr:col>55</xdr:col>
      <xdr:colOff>50800</xdr:colOff>
      <xdr:row>97</xdr:row>
      <xdr:rowOff>54231</xdr:rowOff>
    </xdr:to>
    <xdr:sp macro="" textlink="">
      <xdr:nvSpPr>
        <xdr:cNvPr id="484" name="楕円 483"/>
        <xdr:cNvSpPr/>
      </xdr:nvSpPr>
      <xdr:spPr>
        <a:xfrm>
          <a:off x="10426700" y="165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102508</xdr:rowOff>
    </xdr:from>
    <xdr:ext cx="534377" cy="259045"/>
    <xdr:sp macro="" textlink="">
      <xdr:nvSpPr>
        <xdr:cNvPr id="485" name="土木費該当値テキスト"/>
        <xdr:cNvSpPr txBox="1"/>
      </xdr:nvSpPr>
      <xdr:spPr>
        <a:xfrm>
          <a:off x="10528300" y="16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104285</xdr:rowOff>
    </xdr:from>
    <xdr:to>
      <xdr:col>50</xdr:col>
      <xdr:colOff>165100</xdr:colOff>
      <xdr:row>97</xdr:row>
      <xdr:rowOff>34435</xdr:rowOff>
    </xdr:to>
    <xdr:sp macro="" textlink="">
      <xdr:nvSpPr>
        <xdr:cNvPr id="486" name="楕円 485"/>
        <xdr:cNvSpPr/>
      </xdr:nvSpPr>
      <xdr:spPr>
        <a:xfrm>
          <a:off x="9588500" y="165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25562</xdr:rowOff>
    </xdr:from>
    <xdr:ext cx="534377" cy="259045"/>
    <xdr:sp macro="" textlink="">
      <xdr:nvSpPr>
        <xdr:cNvPr id="487" name="テキスト ボックス 486"/>
        <xdr:cNvSpPr txBox="1"/>
      </xdr:nvSpPr>
      <xdr:spPr>
        <a:xfrm>
          <a:off x="9372111" y="166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4006</xdr:rowOff>
    </xdr:from>
    <xdr:to>
      <xdr:col>46</xdr:col>
      <xdr:colOff>38100</xdr:colOff>
      <xdr:row>97</xdr:row>
      <xdr:rowOff>105606</xdr:rowOff>
    </xdr:to>
    <xdr:sp macro="" textlink="">
      <xdr:nvSpPr>
        <xdr:cNvPr id="488" name="楕円 487"/>
        <xdr:cNvSpPr/>
      </xdr:nvSpPr>
      <xdr:spPr>
        <a:xfrm>
          <a:off x="8699500" y="166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96733</xdr:rowOff>
    </xdr:from>
    <xdr:ext cx="534377" cy="259045"/>
    <xdr:sp macro="" textlink="">
      <xdr:nvSpPr>
        <xdr:cNvPr id="489" name="テキスト ボックス 488"/>
        <xdr:cNvSpPr txBox="1"/>
      </xdr:nvSpPr>
      <xdr:spPr>
        <a:xfrm>
          <a:off x="8483111" y="167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57429</xdr:rowOff>
    </xdr:from>
    <xdr:to>
      <xdr:col>41</xdr:col>
      <xdr:colOff>101600</xdr:colOff>
      <xdr:row>97</xdr:row>
      <xdr:rowOff>159029</xdr:rowOff>
    </xdr:to>
    <xdr:sp macro="" textlink="">
      <xdr:nvSpPr>
        <xdr:cNvPr id="490" name="楕円 489"/>
        <xdr:cNvSpPr/>
      </xdr:nvSpPr>
      <xdr:spPr>
        <a:xfrm>
          <a:off x="7810500" y="166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150156</xdr:rowOff>
    </xdr:from>
    <xdr:ext cx="534377" cy="259045"/>
    <xdr:sp macro="" textlink="">
      <xdr:nvSpPr>
        <xdr:cNvPr id="491" name="テキスト ボックス 490"/>
        <xdr:cNvSpPr txBox="1"/>
      </xdr:nvSpPr>
      <xdr:spPr>
        <a:xfrm>
          <a:off x="7594111" y="167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141798</xdr:rowOff>
    </xdr:from>
    <xdr:to>
      <xdr:col>36</xdr:col>
      <xdr:colOff>165100</xdr:colOff>
      <xdr:row>97</xdr:row>
      <xdr:rowOff>71948</xdr:rowOff>
    </xdr:to>
    <xdr:sp macro="" textlink="">
      <xdr:nvSpPr>
        <xdr:cNvPr id="492" name="楕円 491"/>
        <xdr:cNvSpPr/>
      </xdr:nvSpPr>
      <xdr:spPr>
        <a:xfrm>
          <a:off x="6921500" y="16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63075</xdr:rowOff>
    </xdr:from>
    <xdr:ext cx="534377" cy="259045"/>
    <xdr:sp macro="" textlink="">
      <xdr:nvSpPr>
        <xdr:cNvPr id="493" name="テキスト ボックス 492"/>
        <xdr:cNvSpPr txBox="1"/>
      </xdr:nvSpPr>
      <xdr:spPr>
        <a:xfrm>
          <a:off x="6705111" y="166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141338</xdr:rowOff>
    </xdr:from>
    <xdr:to>
      <xdr:col>85</xdr:col>
      <xdr:colOff>127000</xdr:colOff>
      <xdr:row>34</xdr:row>
      <xdr:rowOff>168065</xdr:rowOff>
    </xdr:to>
    <xdr:cxnSp macro="">
      <xdr:nvCxnSpPr>
        <xdr:cNvPr id="522" name="直線コネクタ 521"/>
        <xdr:cNvCxnSpPr/>
      </xdr:nvCxnSpPr>
      <xdr:spPr>
        <a:xfrm flipV="1">
          <a:off x="15481300" y="5970638"/>
          <a:ext cx="8382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9855</xdr:rowOff>
    </xdr:from>
    <xdr:to>
      <xdr:col>81</xdr:col>
      <xdr:colOff>50800</xdr:colOff>
      <xdr:row>34</xdr:row>
      <xdr:rowOff>168065</xdr:rowOff>
    </xdr:to>
    <xdr:cxnSp macro="">
      <xdr:nvCxnSpPr>
        <xdr:cNvPr id="525" name="直線コネクタ 524"/>
        <xdr:cNvCxnSpPr/>
      </xdr:nvCxnSpPr>
      <xdr:spPr>
        <a:xfrm>
          <a:off x="14592300" y="5839155"/>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91484</xdr:rowOff>
    </xdr:from>
    <xdr:to>
      <xdr:col>76</xdr:col>
      <xdr:colOff>114300</xdr:colOff>
      <xdr:row>34</xdr:row>
      <xdr:rowOff>9855</xdr:rowOff>
    </xdr:to>
    <xdr:cxnSp macro="">
      <xdr:nvCxnSpPr>
        <xdr:cNvPr id="528" name="直線コネクタ 527"/>
        <xdr:cNvCxnSpPr/>
      </xdr:nvCxnSpPr>
      <xdr:spPr>
        <a:xfrm>
          <a:off x="13703300" y="5749334"/>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91484</xdr:rowOff>
    </xdr:from>
    <xdr:to>
      <xdr:col>71</xdr:col>
      <xdr:colOff>177800</xdr:colOff>
      <xdr:row>34</xdr:row>
      <xdr:rowOff>159493</xdr:rowOff>
    </xdr:to>
    <xdr:cxnSp macro="">
      <xdr:nvCxnSpPr>
        <xdr:cNvPr id="531" name="直線コネクタ 530"/>
        <xdr:cNvCxnSpPr/>
      </xdr:nvCxnSpPr>
      <xdr:spPr>
        <a:xfrm flipV="1">
          <a:off x="12814300" y="5749334"/>
          <a:ext cx="889000" cy="2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90538</xdr:rowOff>
    </xdr:from>
    <xdr:to>
      <xdr:col>85</xdr:col>
      <xdr:colOff>177800</xdr:colOff>
      <xdr:row>35</xdr:row>
      <xdr:rowOff>20688</xdr:rowOff>
    </xdr:to>
    <xdr:sp macro="" textlink="">
      <xdr:nvSpPr>
        <xdr:cNvPr id="541" name="楕円 540"/>
        <xdr:cNvSpPr/>
      </xdr:nvSpPr>
      <xdr:spPr>
        <a:xfrm>
          <a:off x="162687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113415</xdr:rowOff>
    </xdr:from>
    <xdr:ext cx="534377" cy="259045"/>
    <xdr:sp macro="" textlink="">
      <xdr:nvSpPr>
        <xdr:cNvPr id="542" name="消防費該当値テキスト"/>
        <xdr:cNvSpPr txBox="1"/>
      </xdr:nvSpPr>
      <xdr:spPr>
        <a:xfrm>
          <a:off x="16370300" y="57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117265</xdr:rowOff>
    </xdr:from>
    <xdr:to>
      <xdr:col>81</xdr:col>
      <xdr:colOff>101600</xdr:colOff>
      <xdr:row>35</xdr:row>
      <xdr:rowOff>47415</xdr:rowOff>
    </xdr:to>
    <xdr:sp macro="" textlink="">
      <xdr:nvSpPr>
        <xdr:cNvPr id="543" name="楕円 542"/>
        <xdr:cNvSpPr/>
      </xdr:nvSpPr>
      <xdr:spPr>
        <a:xfrm>
          <a:off x="15430500" y="59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63942</xdr:rowOff>
    </xdr:from>
    <xdr:ext cx="534377" cy="259045"/>
    <xdr:sp macro="" textlink="">
      <xdr:nvSpPr>
        <xdr:cNvPr id="544" name="テキスト ボックス 543"/>
        <xdr:cNvSpPr txBox="1"/>
      </xdr:nvSpPr>
      <xdr:spPr>
        <a:xfrm>
          <a:off x="15214111" y="57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130505</xdr:rowOff>
    </xdr:from>
    <xdr:to>
      <xdr:col>76</xdr:col>
      <xdr:colOff>165100</xdr:colOff>
      <xdr:row>34</xdr:row>
      <xdr:rowOff>60655</xdr:rowOff>
    </xdr:to>
    <xdr:sp macro="" textlink="">
      <xdr:nvSpPr>
        <xdr:cNvPr id="545" name="楕円 544"/>
        <xdr:cNvSpPr/>
      </xdr:nvSpPr>
      <xdr:spPr>
        <a:xfrm>
          <a:off x="14541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77182</xdr:rowOff>
    </xdr:from>
    <xdr:ext cx="534377" cy="259045"/>
    <xdr:sp macro="" textlink="">
      <xdr:nvSpPr>
        <xdr:cNvPr id="546" name="テキスト ボックス 545"/>
        <xdr:cNvSpPr txBox="1"/>
      </xdr:nvSpPr>
      <xdr:spPr>
        <a:xfrm>
          <a:off x="14325111" y="55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40684</xdr:rowOff>
    </xdr:from>
    <xdr:to>
      <xdr:col>72</xdr:col>
      <xdr:colOff>38100</xdr:colOff>
      <xdr:row>33</xdr:row>
      <xdr:rowOff>142284</xdr:rowOff>
    </xdr:to>
    <xdr:sp macro="" textlink="">
      <xdr:nvSpPr>
        <xdr:cNvPr id="547" name="楕円 546"/>
        <xdr:cNvSpPr/>
      </xdr:nvSpPr>
      <xdr:spPr>
        <a:xfrm>
          <a:off x="13652500" y="56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158811</xdr:rowOff>
    </xdr:from>
    <xdr:ext cx="534377" cy="259045"/>
    <xdr:sp macro="" textlink="">
      <xdr:nvSpPr>
        <xdr:cNvPr id="548" name="テキスト ボックス 547"/>
        <xdr:cNvSpPr txBox="1"/>
      </xdr:nvSpPr>
      <xdr:spPr>
        <a:xfrm>
          <a:off x="13436111" y="54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108693</xdr:rowOff>
    </xdr:from>
    <xdr:to>
      <xdr:col>67</xdr:col>
      <xdr:colOff>101600</xdr:colOff>
      <xdr:row>35</xdr:row>
      <xdr:rowOff>38843</xdr:rowOff>
    </xdr:to>
    <xdr:sp macro="" textlink="">
      <xdr:nvSpPr>
        <xdr:cNvPr id="549" name="楕円 548"/>
        <xdr:cNvSpPr/>
      </xdr:nvSpPr>
      <xdr:spPr>
        <a:xfrm>
          <a:off x="12763500" y="59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55370</xdr:rowOff>
    </xdr:from>
    <xdr:ext cx="534377" cy="259045"/>
    <xdr:sp macro="" textlink="">
      <xdr:nvSpPr>
        <xdr:cNvPr id="550" name="テキスト ボックス 549"/>
        <xdr:cNvSpPr txBox="1"/>
      </xdr:nvSpPr>
      <xdr:spPr>
        <a:xfrm>
          <a:off x="12547111" y="57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34049</xdr:rowOff>
    </xdr:from>
    <xdr:to>
      <xdr:col>85</xdr:col>
      <xdr:colOff>127000</xdr:colOff>
      <xdr:row>56</xdr:row>
      <xdr:rowOff>143701</xdr:rowOff>
    </xdr:to>
    <xdr:cxnSp macro="">
      <xdr:nvCxnSpPr>
        <xdr:cNvPr id="579" name="直線コネクタ 578"/>
        <xdr:cNvCxnSpPr/>
      </xdr:nvCxnSpPr>
      <xdr:spPr>
        <a:xfrm>
          <a:off x="15481300" y="9635249"/>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8438</xdr:rowOff>
    </xdr:from>
    <xdr:to>
      <xdr:col>81</xdr:col>
      <xdr:colOff>50800</xdr:colOff>
      <xdr:row>56</xdr:row>
      <xdr:rowOff>34049</xdr:rowOff>
    </xdr:to>
    <xdr:cxnSp macro="">
      <xdr:nvCxnSpPr>
        <xdr:cNvPr id="582" name="直線コネクタ 581"/>
        <xdr:cNvCxnSpPr/>
      </xdr:nvCxnSpPr>
      <xdr:spPr>
        <a:xfrm>
          <a:off x="14592300" y="9609638"/>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62212</xdr:rowOff>
    </xdr:from>
    <xdr:to>
      <xdr:col>76</xdr:col>
      <xdr:colOff>114300</xdr:colOff>
      <xdr:row>56</xdr:row>
      <xdr:rowOff>8438</xdr:rowOff>
    </xdr:to>
    <xdr:cxnSp macro="">
      <xdr:nvCxnSpPr>
        <xdr:cNvPr id="585" name="直線コネクタ 584"/>
        <xdr:cNvCxnSpPr/>
      </xdr:nvCxnSpPr>
      <xdr:spPr>
        <a:xfrm>
          <a:off x="13703300" y="9491962"/>
          <a:ext cx="889000" cy="1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62212</xdr:rowOff>
    </xdr:from>
    <xdr:to>
      <xdr:col>71</xdr:col>
      <xdr:colOff>177800</xdr:colOff>
      <xdr:row>55</xdr:row>
      <xdr:rowOff>102674</xdr:rowOff>
    </xdr:to>
    <xdr:cxnSp macro="">
      <xdr:nvCxnSpPr>
        <xdr:cNvPr id="588" name="直線コネクタ 587"/>
        <xdr:cNvCxnSpPr/>
      </xdr:nvCxnSpPr>
      <xdr:spPr>
        <a:xfrm flipV="1">
          <a:off x="12814300" y="9491962"/>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92901</xdr:rowOff>
    </xdr:from>
    <xdr:to>
      <xdr:col>85</xdr:col>
      <xdr:colOff>177800</xdr:colOff>
      <xdr:row>57</xdr:row>
      <xdr:rowOff>23051</xdr:rowOff>
    </xdr:to>
    <xdr:sp macro="" textlink="">
      <xdr:nvSpPr>
        <xdr:cNvPr id="598" name="楕円 597"/>
        <xdr:cNvSpPr/>
      </xdr:nvSpPr>
      <xdr:spPr>
        <a:xfrm>
          <a:off x="162687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71328</xdr:rowOff>
    </xdr:from>
    <xdr:ext cx="534377" cy="259045"/>
    <xdr:sp macro="" textlink="">
      <xdr:nvSpPr>
        <xdr:cNvPr id="599" name="教育費該当値テキスト"/>
        <xdr:cNvSpPr txBox="1"/>
      </xdr:nvSpPr>
      <xdr:spPr>
        <a:xfrm>
          <a:off x="16370300" y="96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154699</xdr:rowOff>
    </xdr:from>
    <xdr:to>
      <xdr:col>81</xdr:col>
      <xdr:colOff>101600</xdr:colOff>
      <xdr:row>56</xdr:row>
      <xdr:rowOff>84849</xdr:rowOff>
    </xdr:to>
    <xdr:sp macro="" textlink="">
      <xdr:nvSpPr>
        <xdr:cNvPr id="600" name="楕円 599"/>
        <xdr:cNvSpPr/>
      </xdr:nvSpPr>
      <xdr:spPr>
        <a:xfrm>
          <a:off x="15430500" y="9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101376</xdr:rowOff>
    </xdr:from>
    <xdr:ext cx="534377" cy="259045"/>
    <xdr:sp macro="" textlink="">
      <xdr:nvSpPr>
        <xdr:cNvPr id="601" name="テキスト ボックス 600"/>
        <xdr:cNvSpPr txBox="1"/>
      </xdr:nvSpPr>
      <xdr:spPr>
        <a:xfrm>
          <a:off x="15214111" y="93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129088</xdr:rowOff>
    </xdr:from>
    <xdr:to>
      <xdr:col>76</xdr:col>
      <xdr:colOff>165100</xdr:colOff>
      <xdr:row>56</xdr:row>
      <xdr:rowOff>59238</xdr:rowOff>
    </xdr:to>
    <xdr:sp macro="" textlink="">
      <xdr:nvSpPr>
        <xdr:cNvPr id="602" name="楕円 601"/>
        <xdr:cNvSpPr/>
      </xdr:nvSpPr>
      <xdr:spPr>
        <a:xfrm>
          <a:off x="14541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75765</xdr:rowOff>
    </xdr:from>
    <xdr:ext cx="534377" cy="259045"/>
    <xdr:sp macro="" textlink="">
      <xdr:nvSpPr>
        <xdr:cNvPr id="603" name="テキスト ボックス 602"/>
        <xdr:cNvSpPr txBox="1"/>
      </xdr:nvSpPr>
      <xdr:spPr>
        <a:xfrm>
          <a:off x="14325111" y="93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11412</xdr:rowOff>
    </xdr:from>
    <xdr:to>
      <xdr:col>72</xdr:col>
      <xdr:colOff>38100</xdr:colOff>
      <xdr:row>55</xdr:row>
      <xdr:rowOff>113012</xdr:rowOff>
    </xdr:to>
    <xdr:sp macro="" textlink="">
      <xdr:nvSpPr>
        <xdr:cNvPr id="604" name="楕円 603"/>
        <xdr:cNvSpPr/>
      </xdr:nvSpPr>
      <xdr:spPr>
        <a:xfrm>
          <a:off x="13652500" y="94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129539</xdr:rowOff>
    </xdr:from>
    <xdr:ext cx="534377" cy="259045"/>
    <xdr:sp macro="" textlink="">
      <xdr:nvSpPr>
        <xdr:cNvPr id="605" name="テキスト ボックス 604"/>
        <xdr:cNvSpPr txBox="1"/>
      </xdr:nvSpPr>
      <xdr:spPr>
        <a:xfrm>
          <a:off x="13436111" y="92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51874</xdr:rowOff>
    </xdr:from>
    <xdr:to>
      <xdr:col>67</xdr:col>
      <xdr:colOff>101600</xdr:colOff>
      <xdr:row>55</xdr:row>
      <xdr:rowOff>153474</xdr:rowOff>
    </xdr:to>
    <xdr:sp macro="" textlink="">
      <xdr:nvSpPr>
        <xdr:cNvPr id="606" name="楕円 605"/>
        <xdr:cNvSpPr/>
      </xdr:nvSpPr>
      <xdr:spPr>
        <a:xfrm>
          <a:off x="12763500" y="94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170001</xdr:rowOff>
    </xdr:from>
    <xdr:ext cx="534377" cy="259045"/>
    <xdr:sp macro="" textlink="">
      <xdr:nvSpPr>
        <xdr:cNvPr id="607" name="テキスト ボックス 606"/>
        <xdr:cNvSpPr txBox="1"/>
      </xdr:nvSpPr>
      <xdr:spPr>
        <a:xfrm>
          <a:off x="12547111" y="92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12192</xdr:rowOff>
    </xdr:from>
    <xdr:to>
      <xdr:col>85</xdr:col>
      <xdr:colOff>127000</xdr:colOff>
      <xdr:row>78</xdr:row>
      <xdr:rowOff>113588</xdr:rowOff>
    </xdr:to>
    <xdr:cxnSp macro="">
      <xdr:nvCxnSpPr>
        <xdr:cNvPr id="636" name="直線コネクタ 635"/>
        <xdr:cNvCxnSpPr/>
      </xdr:nvCxnSpPr>
      <xdr:spPr>
        <a:xfrm flipV="1">
          <a:off x="15481300" y="13213842"/>
          <a:ext cx="838200" cy="2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113588</xdr:rowOff>
    </xdr:from>
    <xdr:to>
      <xdr:col>81</xdr:col>
      <xdr:colOff>50800</xdr:colOff>
      <xdr:row>79</xdr:row>
      <xdr:rowOff>19341</xdr:rowOff>
    </xdr:to>
    <xdr:cxnSp macro="">
      <xdr:nvCxnSpPr>
        <xdr:cNvPr id="639" name="直線コネクタ 638"/>
        <xdr:cNvCxnSpPr/>
      </xdr:nvCxnSpPr>
      <xdr:spPr>
        <a:xfrm flipV="1">
          <a:off x="14592300" y="13486688"/>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12446</xdr:rowOff>
    </xdr:from>
    <xdr:to>
      <xdr:col>76</xdr:col>
      <xdr:colOff>114300</xdr:colOff>
      <xdr:row>79</xdr:row>
      <xdr:rowOff>19341</xdr:rowOff>
    </xdr:to>
    <xdr:cxnSp macro="">
      <xdr:nvCxnSpPr>
        <xdr:cNvPr id="642" name="直線コネクタ 641"/>
        <xdr:cNvCxnSpPr/>
      </xdr:nvCxnSpPr>
      <xdr:spPr>
        <a:xfrm>
          <a:off x="13703300" y="1355699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169787</xdr:rowOff>
    </xdr:from>
    <xdr:to>
      <xdr:col>71</xdr:col>
      <xdr:colOff>177800</xdr:colOff>
      <xdr:row>79</xdr:row>
      <xdr:rowOff>12446</xdr:rowOff>
    </xdr:to>
    <xdr:cxnSp macro="">
      <xdr:nvCxnSpPr>
        <xdr:cNvPr id="645" name="直線コネクタ 644"/>
        <xdr:cNvCxnSpPr/>
      </xdr:nvCxnSpPr>
      <xdr:spPr>
        <a:xfrm>
          <a:off x="12814300" y="13542887"/>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132842</xdr:rowOff>
    </xdr:from>
    <xdr:to>
      <xdr:col>85</xdr:col>
      <xdr:colOff>177800</xdr:colOff>
      <xdr:row>77</xdr:row>
      <xdr:rowOff>62992</xdr:rowOff>
    </xdr:to>
    <xdr:sp macro="" textlink="">
      <xdr:nvSpPr>
        <xdr:cNvPr id="655" name="楕円 654"/>
        <xdr:cNvSpPr/>
      </xdr:nvSpPr>
      <xdr:spPr>
        <a:xfrm>
          <a:off x="16268700" y="131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155719</xdr:rowOff>
    </xdr:from>
    <xdr:ext cx="534377" cy="259045"/>
    <xdr:sp macro="" textlink="">
      <xdr:nvSpPr>
        <xdr:cNvPr id="656" name="災害復旧費該当値テキスト"/>
        <xdr:cNvSpPr txBox="1"/>
      </xdr:nvSpPr>
      <xdr:spPr>
        <a:xfrm>
          <a:off x="16370300" y="130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62788</xdr:rowOff>
    </xdr:from>
    <xdr:to>
      <xdr:col>81</xdr:col>
      <xdr:colOff>101600</xdr:colOff>
      <xdr:row>78</xdr:row>
      <xdr:rowOff>164388</xdr:rowOff>
    </xdr:to>
    <xdr:sp macro="" textlink="">
      <xdr:nvSpPr>
        <xdr:cNvPr id="657" name="楕円 656"/>
        <xdr:cNvSpPr/>
      </xdr:nvSpPr>
      <xdr:spPr>
        <a:xfrm>
          <a:off x="15430500" y="134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9465</xdr:rowOff>
    </xdr:from>
    <xdr:ext cx="469744" cy="259045"/>
    <xdr:sp macro="" textlink="">
      <xdr:nvSpPr>
        <xdr:cNvPr id="658" name="テキスト ボックス 657"/>
        <xdr:cNvSpPr txBox="1"/>
      </xdr:nvSpPr>
      <xdr:spPr>
        <a:xfrm>
          <a:off x="15246428" y="1321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139991</xdr:rowOff>
    </xdr:from>
    <xdr:to>
      <xdr:col>76</xdr:col>
      <xdr:colOff>165100</xdr:colOff>
      <xdr:row>79</xdr:row>
      <xdr:rowOff>70141</xdr:rowOff>
    </xdr:to>
    <xdr:sp macro="" textlink="">
      <xdr:nvSpPr>
        <xdr:cNvPr id="659" name="楕円 658"/>
        <xdr:cNvSpPr/>
      </xdr:nvSpPr>
      <xdr:spPr>
        <a:xfrm>
          <a:off x="14541500" y="135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61268</xdr:rowOff>
    </xdr:from>
    <xdr:ext cx="469744" cy="259045"/>
    <xdr:sp macro="" textlink="">
      <xdr:nvSpPr>
        <xdr:cNvPr id="660" name="テキスト ボックス 659"/>
        <xdr:cNvSpPr txBox="1"/>
      </xdr:nvSpPr>
      <xdr:spPr>
        <a:xfrm>
          <a:off x="14357428" y="136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133096</xdr:rowOff>
    </xdr:from>
    <xdr:to>
      <xdr:col>72</xdr:col>
      <xdr:colOff>38100</xdr:colOff>
      <xdr:row>79</xdr:row>
      <xdr:rowOff>63246</xdr:rowOff>
    </xdr:to>
    <xdr:sp macro="" textlink="">
      <xdr:nvSpPr>
        <xdr:cNvPr id="661" name="楕円 660"/>
        <xdr:cNvSpPr/>
      </xdr:nvSpPr>
      <xdr:spPr>
        <a:xfrm>
          <a:off x="13652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54373</xdr:rowOff>
    </xdr:from>
    <xdr:ext cx="469744" cy="259045"/>
    <xdr:sp macro="" textlink="">
      <xdr:nvSpPr>
        <xdr:cNvPr id="662" name="テキスト ボックス 661"/>
        <xdr:cNvSpPr txBox="1"/>
      </xdr:nvSpPr>
      <xdr:spPr>
        <a:xfrm>
          <a:off x="13468428" y="135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118987</xdr:rowOff>
    </xdr:from>
    <xdr:to>
      <xdr:col>67</xdr:col>
      <xdr:colOff>101600</xdr:colOff>
      <xdr:row>79</xdr:row>
      <xdr:rowOff>49137</xdr:rowOff>
    </xdr:to>
    <xdr:sp macro="" textlink="">
      <xdr:nvSpPr>
        <xdr:cNvPr id="663" name="楕円 662"/>
        <xdr:cNvSpPr/>
      </xdr:nvSpPr>
      <xdr:spPr>
        <a:xfrm>
          <a:off x="12763500" y="134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40264</xdr:rowOff>
    </xdr:from>
    <xdr:ext cx="469744" cy="259045"/>
    <xdr:sp macro="" textlink="">
      <xdr:nvSpPr>
        <xdr:cNvPr id="664" name="テキスト ボックス 663"/>
        <xdr:cNvSpPr txBox="1"/>
      </xdr:nvSpPr>
      <xdr:spPr>
        <a:xfrm>
          <a:off x="12579428" y="1358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35950</xdr:rowOff>
    </xdr:from>
    <xdr:to>
      <xdr:col>85</xdr:col>
      <xdr:colOff>127000</xdr:colOff>
      <xdr:row>97</xdr:row>
      <xdr:rowOff>56100</xdr:rowOff>
    </xdr:to>
    <xdr:cxnSp macro="">
      <xdr:nvCxnSpPr>
        <xdr:cNvPr id="693" name="直線コネクタ 692"/>
        <xdr:cNvCxnSpPr/>
      </xdr:nvCxnSpPr>
      <xdr:spPr>
        <a:xfrm>
          <a:off x="15481300" y="16666600"/>
          <a:ext cx="8382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14968</xdr:rowOff>
    </xdr:from>
    <xdr:to>
      <xdr:col>81</xdr:col>
      <xdr:colOff>50800</xdr:colOff>
      <xdr:row>97</xdr:row>
      <xdr:rowOff>35950</xdr:rowOff>
    </xdr:to>
    <xdr:cxnSp macro="">
      <xdr:nvCxnSpPr>
        <xdr:cNvPr id="696" name="直線コネクタ 695"/>
        <xdr:cNvCxnSpPr/>
      </xdr:nvCxnSpPr>
      <xdr:spPr>
        <a:xfrm>
          <a:off x="14592300" y="16645618"/>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160925</xdr:rowOff>
    </xdr:from>
    <xdr:to>
      <xdr:col>76</xdr:col>
      <xdr:colOff>114300</xdr:colOff>
      <xdr:row>97</xdr:row>
      <xdr:rowOff>14968</xdr:rowOff>
    </xdr:to>
    <xdr:cxnSp macro="">
      <xdr:nvCxnSpPr>
        <xdr:cNvPr id="699" name="直線コネクタ 698"/>
        <xdr:cNvCxnSpPr/>
      </xdr:nvCxnSpPr>
      <xdr:spPr>
        <a:xfrm>
          <a:off x="13703300" y="16620125"/>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153919</xdr:rowOff>
    </xdr:from>
    <xdr:to>
      <xdr:col>71</xdr:col>
      <xdr:colOff>177800</xdr:colOff>
      <xdr:row>96</xdr:row>
      <xdr:rowOff>160925</xdr:rowOff>
    </xdr:to>
    <xdr:cxnSp macro="">
      <xdr:nvCxnSpPr>
        <xdr:cNvPr id="702" name="直線コネクタ 701"/>
        <xdr:cNvCxnSpPr/>
      </xdr:nvCxnSpPr>
      <xdr:spPr>
        <a:xfrm>
          <a:off x="12814300" y="16613119"/>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5300</xdr:rowOff>
    </xdr:from>
    <xdr:to>
      <xdr:col>85</xdr:col>
      <xdr:colOff>177800</xdr:colOff>
      <xdr:row>97</xdr:row>
      <xdr:rowOff>106900</xdr:rowOff>
    </xdr:to>
    <xdr:sp macro="" textlink="">
      <xdr:nvSpPr>
        <xdr:cNvPr id="712" name="楕円 711"/>
        <xdr:cNvSpPr/>
      </xdr:nvSpPr>
      <xdr:spPr>
        <a:xfrm>
          <a:off x="16268700" y="166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28177</xdr:rowOff>
    </xdr:from>
    <xdr:ext cx="534377" cy="259045"/>
    <xdr:sp macro="" textlink="">
      <xdr:nvSpPr>
        <xdr:cNvPr id="713" name="公債費該当値テキスト"/>
        <xdr:cNvSpPr txBox="1"/>
      </xdr:nvSpPr>
      <xdr:spPr>
        <a:xfrm>
          <a:off x="16370300" y="164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156600</xdr:rowOff>
    </xdr:from>
    <xdr:to>
      <xdr:col>81</xdr:col>
      <xdr:colOff>101600</xdr:colOff>
      <xdr:row>97</xdr:row>
      <xdr:rowOff>86750</xdr:rowOff>
    </xdr:to>
    <xdr:sp macro="" textlink="">
      <xdr:nvSpPr>
        <xdr:cNvPr id="714" name="楕円 713"/>
        <xdr:cNvSpPr/>
      </xdr:nvSpPr>
      <xdr:spPr>
        <a:xfrm>
          <a:off x="15430500" y="166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103277</xdr:rowOff>
    </xdr:from>
    <xdr:ext cx="534377" cy="259045"/>
    <xdr:sp macro="" textlink="">
      <xdr:nvSpPr>
        <xdr:cNvPr id="715" name="テキスト ボックス 714"/>
        <xdr:cNvSpPr txBox="1"/>
      </xdr:nvSpPr>
      <xdr:spPr>
        <a:xfrm>
          <a:off x="15214111" y="163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135618</xdr:rowOff>
    </xdr:from>
    <xdr:to>
      <xdr:col>76</xdr:col>
      <xdr:colOff>165100</xdr:colOff>
      <xdr:row>97</xdr:row>
      <xdr:rowOff>65768</xdr:rowOff>
    </xdr:to>
    <xdr:sp macro="" textlink="">
      <xdr:nvSpPr>
        <xdr:cNvPr id="716" name="楕円 715"/>
        <xdr:cNvSpPr/>
      </xdr:nvSpPr>
      <xdr:spPr>
        <a:xfrm>
          <a:off x="14541500" y="1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82295</xdr:rowOff>
    </xdr:from>
    <xdr:ext cx="534377" cy="259045"/>
    <xdr:sp macro="" textlink="">
      <xdr:nvSpPr>
        <xdr:cNvPr id="717" name="テキスト ボックス 716"/>
        <xdr:cNvSpPr txBox="1"/>
      </xdr:nvSpPr>
      <xdr:spPr>
        <a:xfrm>
          <a:off x="14325111" y="163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110125</xdr:rowOff>
    </xdr:from>
    <xdr:to>
      <xdr:col>72</xdr:col>
      <xdr:colOff>38100</xdr:colOff>
      <xdr:row>97</xdr:row>
      <xdr:rowOff>40275</xdr:rowOff>
    </xdr:to>
    <xdr:sp macro="" textlink="">
      <xdr:nvSpPr>
        <xdr:cNvPr id="718" name="楕円 717"/>
        <xdr:cNvSpPr/>
      </xdr:nvSpPr>
      <xdr:spPr>
        <a:xfrm>
          <a:off x="13652500" y="165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56802</xdr:rowOff>
    </xdr:from>
    <xdr:ext cx="599010" cy="259045"/>
    <xdr:sp macro="" textlink="">
      <xdr:nvSpPr>
        <xdr:cNvPr id="719" name="テキスト ボックス 718"/>
        <xdr:cNvSpPr txBox="1"/>
      </xdr:nvSpPr>
      <xdr:spPr>
        <a:xfrm>
          <a:off x="13403795" y="163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103119</xdr:rowOff>
    </xdr:from>
    <xdr:to>
      <xdr:col>67</xdr:col>
      <xdr:colOff>101600</xdr:colOff>
      <xdr:row>97</xdr:row>
      <xdr:rowOff>33269</xdr:rowOff>
    </xdr:to>
    <xdr:sp macro="" textlink="">
      <xdr:nvSpPr>
        <xdr:cNvPr id="720" name="楕円 719"/>
        <xdr:cNvSpPr/>
      </xdr:nvSpPr>
      <xdr:spPr>
        <a:xfrm>
          <a:off x="12763500" y="1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49796</xdr:rowOff>
    </xdr:from>
    <xdr:ext cx="599010" cy="259045"/>
    <xdr:sp macro="" textlink="">
      <xdr:nvSpPr>
        <xdr:cNvPr id="721" name="テキスト ボックス 720"/>
        <xdr:cNvSpPr txBox="1"/>
      </xdr:nvSpPr>
      <xdr:spPr>
        <a:xfrm>
          <a:off x="12514795" y="163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別の決算額を各年度の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日の人口（例：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日現在人口で割る。）で割って、それぞれの値を算出している。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人減少し、この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287,167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千円減少しているが、歳出総額における住民一人当たりの値は、Ｈ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573,949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580,795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584,590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594,829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599,524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円と年々増加している。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衛生費、消防費、災害復旧費、公債費で</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ある。衛生費は病院事業会計の繰出金や衛生組合の負担金により平均より僅かに上回っている。消防費は広域消防組合への負担金が大きく</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位という高さである。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災害復旧費で著しく平均を上回ったのは、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号の災害復旧に経費を要したためである。公債費は借り入れの抑制により平均との差が年々縮減されている。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今後も老朽化した各施設改修や維持管理費等の増が見込まれるので、行政改革を含め事業の取捨選択を行い、各目的への経費配分を適正に行っていく。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合併直後は、歳入不足により基金繰入等で不足額を補っていたため、実質単年度収支がマイナスとなっていたが、行財政改革の取組により歳入確保や歳出執行管理に努めた結果、プラスに転じた。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年度には、財政調整基金残高を標準財政規模の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19.47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％まで積み立てることができたが、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年ぶりに基金の取り崩しを行った。</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百万円の取り崩しに対し、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百万円の積み立てとなったため財政調整基金残高は減少し、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百万円の取り崩しに対し、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百万円の積み立てとなったため財政調整基金残高はさらに減少した。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今後も財政調整基金からの繰入が見込まれるが、行政改革大綱に基づいた行財政改革に取り組む。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赤字となっている事業会計は、住宅新築資金等貸付事業特別会計と保養センター事業特別会計である。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保養センター事業特別会計については、市直営で実施している観光事業で、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S56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年度から運営全般を指定管理者に委託して事業を実施するとともに、それまで勤務していた職員を普通会計に引き上げて事業を行い、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年度までに赤字を解消する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保養センター事業特別会計経営健全化計画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を策定した。現在は計画に沿って赤字解消を進め、負債は減少している。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市全体として特別会計の安定運営に向けて推進するよう努める。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元利償還金は年々減少しており、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年度と比べると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百万円の減となり、実質公債費比率（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ヵ年平均）は前年度から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改善している。ただし、合併以前より財源を地方債に求めてきたことから依然として高水準のままである。合併後は新規発行額を抑制してきたこと、並びに有利な起債である合併特例債や過疎対策事業債を中心に起債してきたことから分子は年々減少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下水道事業特別会計や水道事業特別会計及び病院事業特別会計に対する繰出金は減少傾向にあるものの、今後は施設や機械の老朽化に伴う更新などを進めることから、大きな減少は見込めない。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第</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次宇陀市行政改革大綱に則り、選択と集中の理念のもと引き続き持続可能な財政運営に努める。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医療機器の購入財源として</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年度に発行したミニ市場公募債に係る積立て。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合併後の地方債の新規発行額の抑制により、普通会計に係る地方債残高は年々減少している。組合等負担等見込額は奈良県広域消防組合によるものである。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将来負担比率はこれまで年々改善してきたが、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％悪化した。これは分母となる標準財政規模の減少に加え、公営企業による企業債残高に対する負担見込額が増加したことによる。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今後は公営企業等も含めた老朽化が進んでいる公共施設等の対策が必要となっていることから、持続可能な財政運営による地方債の新規発行抑制に努め、引き続き適正な公債管理に取り組む。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年度より増え続けてきた基金残高は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年度末から減少に転じた。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年度では、財政調整基金は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百万円減少し、地域づくり推進基金は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百万円の取り崩しとなったため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一方で、減債基金は事業の借入額の償還財源として積み立てたことで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百万円増加し、ふるさと応援基金はふるさと寄附金を積み立てたことで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しかし、財政調整基金と地域づくり推進基金の減少の方が大きいことから、基金残高全体では前年度から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を財政調整基金に積み立て、財源調整として取り崩しを実施していく。減債基金は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元年度の用先債償還の財源に充当するため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元年度大きく減少する。また新市まちづくり計画事業を行っていく財源として地域づくり推進基金の有効活用、ふるさと応援基金の有効活用を行っていく。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地域づくり推進基金：宇陀市の地域づくりの推進に要する経費の財源に充当できる。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新市まちづくり計画に示されている事業を推進するための基金。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：宇陀市に貢献したいと思う個人、団体等からの寄附金を財源として宇陀市の発展に資することを目的とする。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医療又は福祉の充実、観光の振興、教育の振興、歴史、文化の保存活用に関する事業を推進するための基金。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地域づくり推進基金：過疎地域自立促進に向けた事業の財源等として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：ふるさと寄附金を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地域づくり推進基金：引き続き過疎地域の自立促進に向けた事業の財源として積み増ししていく。一方で新市まちづくりを推進するための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財源として取り崩しも行うが、事業の取捨選択を行いながら計画的に行うこととする。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：現状は取り崩し額より積立額の方が多いため一時的に増加しているが、寄附者の意向に沿った事業の財源として充当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していく。善意により寄附された資金であるため、市の発展に資する事業を中心に活用していく。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その他の目的基金　：必要に応じて積み立て、取り崩しを行っていく。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普通交付税の合併算定替の縮減等による一般財源の減少等により、調整財源として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年度より取り崩しを行っている。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年度は積み立てが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百万円に対し取り崩しが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年度は積み立てが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百万円に対し取り崩しが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百万円減少となり、昨年に引き続き財政調整基金は減少した。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適正とされている標準財政規模に対する財政調整基金の割合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維持しているものの、普通交付税が合併算定替の縮減等により減少していくため、必要に応じて調整財源として取り崩しを行う。また、災害への備え等予期せぬ歳入不足を補う必要があるため、引き続き可能な限り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積み立てを行ったため前年度より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元年度に用先債償還の財源に充当するため、基金残高の大部分を取り崩す予定である。今後は地方債の償還計画を踏まえ必要に応じて積み立てを行う。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当市は、合併により多くの公共施設を抱え、施設の維持管理に多額のコストを要してきた。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％と類似団体より高い水準にあるが、公共施設等総合管理計画個別施設計画を策定し、施設の維持管理を適切に進める。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79" name="楕円 78"/>
        <xdr:cNvSpPr/>
      </xdr:nvSpPr>
      <xdr:spPr>
        <a:xfrm>
          <a:off x="4000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0" name="楕円 79"/>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94615</xdr:rowOff>
    </xdr:to>
    <xdr:cxnSp macro="">
      <xdr:nvCxnSpPr>
        <xdr:cNvPr id="81" name="直線コネクタ 80"/>
        <xdr:cNvCxnSpPr/>
      </xdr:nvCxnSpPr>
      <xdr:spPr>
        <a:xfrm flipV="1">
          <a:off x="3289300" y="582019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2"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3"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4"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85" name="n_1mainValue有形固定資産減価償却率"/>
        <xdr:cNvSpPr txBox="1"/>
      </xdr:nvSpPr>
      <xdr:spPr>
        <a:xfrm>
          <a:off x="38360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のは、将来負担比率が類似団体平均値より高いことからもわかるように、地方債残高が多いためである。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地方税収入が類似団体より少ないこと、普通交付税が合併算定替え縮減期間に入ったこと、業務支出のうち人件費、企業会計に対する繰出し、一部事務組合に対する負担金が類似団体より多いことが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2"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76781</xdr:rowOff>
    </xdr:from>
    <xdr:to>
      <xdr:col>76</xdr:col>
      <xdr:colOff>73025</xdr:colOff>
      <xdr:row>29</xdr:row>
      <xdr:rowOff>6931</xdr:rowOff>
    </xdr:to>
    <xdr:sp macro="" textlink="">
      <xdr:nvSpPr>
        <xdr:cNvPr id="130" name="楕円 129"/>
        <xdr:cNvSpPr/>
      </xdr:nvSpPr>
      <xdr:spPr>
        <a:xfrm>
          <a:off x="14744700" y="56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99658</xdr:rowOff>
    </xdr:from>
    <xdr:ext cx="560923" cy="259045"/>
    <xdr:sp macro="" textlink="">
      <xdr:nvSpPr>
        <xdr:cNvPr id="131" name="債務償還比率該当値テキスト"/>
        <xdr:cNvSpPr txBox="1"/>
      </xdr:nvSpPr>
      <xdr:spPr>
        <a:xfrm>
          <a:off x="14846300" y="55003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159234</xdr:rowOff>
    </xdr:from>
    <xdr:to>
      <xdr:col>72</xdr:col>
      <xdr:colOff>123825</xdr:colOff>
      <xdr:row>29</xdr:row>
      <xdr:rowOff>89384</xdr:rowOff>
    </xdr:to>
    <xdr:sp macro="" textlink="">
      <xdr:nvSpPr>
        <xdr:cNvPr id="132" name="楕円 131"/>
        <xdr:cNvSpPr/>
      </xdr:nvSpPr>
      <xdr:spPr>
        <a:xfrm>
          <a:off x="14033500" y="57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127581</xdr:rowOff>
    </xdr:from>
    <xdr:to>
      <xdr:col>76</xdr:col>
      <xdr:colOff>22225</xdr:colOff>
      <xdr:row>29</xdr:row>
      <xdr:rowOff>38584</xdr:rowOff>
    </xdr:to>
    <xdr:cxnSp macro="">
      <xdr:nvCxnSpPr>
        <xdr:cNvPr id="133" name="直線コネクタ 132"/>
        <xdr:cNvCxnSpPr/>
      </xdr:nvCxnSpPr>
      <xdr:spPr>
        <a:xfrm flipV="1">
          <a:off x="14084300" y="5699706"/>
          <a:ext cx="7112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4"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105911</xdr:rowOff>
    </xdr:from>
    <xdr:ext cx="469744" cy="259045"/>
    <xdr:sp macro="" textlink="">
      <xdr:nvSpPr>
        <xdr:cNvPr id="135" name="n_1mainValue債務償還比率"/>
        <xdr:cNvSpPr txBox="1"/>
      </xdr:nvSpPr>
      <xdr:spPr>
        <a:xfrm>
          <a:off x="13836727" y="550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64589</xdr:rowOff>
    </xdr:from>
    <xdr:to>
      <xdr:col>20</xdr:col>
      <xdr:colOff>38100</xdr:colOff>
      <xdr:row>35</xdr:row>
      <xdr:rowOff>166189</xdr:rowOff>
    </xdr:to>
    <xdr:sp macro="" textlink="">
      <xdr:nvSpPr>
        <xdr:cNvPr id="72" name="楕円 71"/>
        <xdr:cNvSpPr/>
      </xdr:nvSpPr>
      <xdr:spPr>
        <a:xfrm>
          <a:off x="3746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73" name="楕円 72"/>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115389</xdr:rowOff>
    </xdr:to>
    <xdr:cxnSp macro="">
      <xdr:nvCxnSpPr>
        <xdr:cNvPr id="74" name="直線コネクタ 73"/>
        <xdr:cNvCxnSpPr/>
      </xdr:nvCxnSpPr>
      <xdr:spPr>
        <a:xfrm>
          <a:off x="2908300" y="611124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6"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11266</xdr:rowOff>
    </xdr:from>
    <xdr:ext cx="405111" cy="259045"/>
    <xdr:sp macro="" textlink="">
      <xdr:nvSpPr>
        <xdr:cNvPr id="78" name="n_1mainValue【道路】&#10;有形固定資産減価償却率"/>
        <xdr:cNvSpPr txBox="1"/>
      </xdr:nvSpPr>
      <xdr:spPr>
        <a:xfrm>
          <a:off x="3582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9" name="n_2main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8"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85903</xdr:rowOff>
    </xdr:from>
    <xdr:to>
      <xdr:col>50</xdr:col>
      <xdr:colOff>165100</xdr:colOff>
      <xdr:row>40</xdr:row>
      <xdr:rowOff>16053</xdr:rowOff>
    </xdr:to>
    <xdr:sp macro="" textlink="">
      <xdr:nvSpPr>
        <xdr:cNvPr id="118" name="楕円 117"/>
        <xdr:cNvSpPr/>
      </xdr:nvSpPr>
      <xdr:spPr>
        <a:xfrm>
          <a:off x="9588500" y="67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92437</xdr:rowOff>
    </xdr:from>
    <xdr:to>
      <xdr:col>46</xdr:col>
      <xdr:colOff>38100</xdr:colOff>
      <xdr:row>40</xdr:row>
      <xdr:rowOff>22587</xdr:rowOff>
    </xdr:to>
    <xdr:sp macro="" textlink="">
      <xdr:nvSpPr>
        <xdr:cNvPr id="119" name="楕円 118"/>
        <xdr:cNvSpPr/>
      </xdr:nvSpPr>
      <xdr:spPr>
        <a:xfrm>
          <a:off x="8699500" y="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136703</xdr:rowOff>
    </xdr:from>
    <xdr:to>
      <xdr:col>50</xdr:col>
      <xdr:colOff>114300</xdr:colOff>
      <xdr:row>39</xdr:row>
      <xdr:rowOff>143237</xdr:rowOff>
    </xdr:to>
    <xdr:cxnSp macro="">
      <xdr:nvCxnSpPr>
        <xdr:cNvPr id="120" name="直線コネクタ 119"/>
        <xdr:cNvCxnSpPr/>
      </xdr:nvCxnSpPr>
      <xdr:spPr>
        <a:xfrm flipV="1">
          <a:off x="8750300" y="6823253"/>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1"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2"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3"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7180</xdr:rowOff>
    </xdr:from>
    <xdr:ext cx="534377" cy="259045"/>
    <xdr:sp macro="" textlink="">
      <xdr:nvSpPr>
        <xdr:cNvPr id="124" name="n_1mainValue【道路】&#10;一人当たり延長"/>
        <xdr:cNvSpPr txBox="1"/>
      </xdr:nvSpPr>
      <xdr:spPr>
        <a:xfrm>
          <a:off x="9359411" y="68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13714</xdr:rowOff>
    </xdr:from>
    <xdr:ext cx="534377" cy="259045"/>
    <xdr:sp macro="" textlink="">
      <xdr:nvSpPr>
        <xdr:cNvPr id="125" name="n_2mainValue【道路】&#10;一人当たり延長"/>
        <xdr:cNvSpPr txBox="1"/>
      </xdr:nvSpPr>
      <xdr:spPr>
        <a:xfrm>
          <a:off x="8483111" y="68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56969</xdr:rowOff>
    </xdr:from>
    <xdr:to>
      <xdr:col>20</xdr:col>
      <xdr:colOff>38100</xdr:colOff>
      <xdr:row>58</xdr:row>
      <xdr:rowOff>158569</xdr:rowOff>
    </xdr:to>
    <xdr:sp macro="" textlink="">
      <xdr:nvSpPr>
        <xdr:cNvPr id="166" name="楕円 165"/>
        <xdr:cNvSpPr/>
      </xdr:nvSpPr>
      <xdr:spPr>
        <a:xfrm>
          <a:off x="3746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79828</xdr:rowOff>
    </xdr:from>
    <xdr:to>
      <xdr:col>15</xdr:col>
      <xdr:colOff>101600</xdr:colOff>
      <xdr:row>59</xdr:row>
      <xdr:rowOff>9978</xdr:rowOff>
    </xdr:to>
    <xdr:sp macro="" textlink="">
      <xdr:nvSpPr>
        <xdr:cNvPr id="167" name="楕円 166"/>
        <xdr:cNvSpPr/>
      </xdr:nvSpPr>
      <xdr:spPr>
        <a:xfrm>
          <a:off x="2857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107769</xdr:rowOff>
    </xdr:from>
    <xdr:to>
      <xdr:col>19</xdr:col>
      <xdr:colOff>177800</xdr:colOff>
      <xdr:row>58</xdr:row>
      <xdr:rowOff>130628</xdr:rowOff>
    </xdr:to>
    <xdr:cxnSp macro="">
      <xdr:nvCxnSpPr>
        <xdr:cNvPr id="168" name="直線コネクタ 167"/>
        <xdr:cNvCxnSpPr/>
      </xdr:nvCxnSpPr>
      <xdr:spPr>
        <a:xfrm flipV="1">
          <a:off x="2908300" y="100518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9"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0"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1"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3646</xdr:rowOff>
    </xdr:from>
    <xdr:ext cx="405111" cy="259045"/>
    <xdr:sp macro="" textlink="">
      <xdr:nvSpPr>
        <xdr:cNvPr id="172" name="n_1mainValue【橋りょう・トンネル】&#10;有形固定資産減価償却率"/>
        <xdr:cNvSpPr txBox="1"/>
      </xdr:nvSpPr>
      <xdr:spPr>
        <a:xfrm>
          <a:off x="3582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26505</xdr:rowOff>
    </xdr:from>
    <xdr:ext cx="405111" cy="259045"/>
    <xdr:sp macro="" textlink="">
      <xdr:nvSpPr>
        <xdr:cNvPr id="173" name="n_2mainValue【橋りょう・トンネル】&#10;有形固定資産減価償却率"/>
        <xdr:cNvSpPr txBox="1"/>
      </xdr:nvSpPr>
      <xdr:spPr>
        <a:xfrm>
          <a:off x="2705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04" name="フローチャート: 判断 203"/>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62014</xdr:rowOff>
    </xdr:from>
    <xdr:to>
      <xdr:col>50</xdr:col>
      <xdr:colOff>165100</xdr:colOff>
      <xdr:row>60</xdr:row>
      <xdr:rowOff>163614</xdr:rowOff>
    </xdr:to>
    <xdr:sp macro="" textlink="">
      <xdr:nvSpPr>
        <xdr:cNvPr id="210" name="楕円 209"/>
        <xdr:cNvSpPr/>
      </xdr:nvSpPr>
      <xdr:spPr>
        <a:xfrm>
          <a:off x="9588500" y="103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71889</xdr:rowOff>
    </xdr:from>
    <xdr:to>
      <xdr:col>46</xdr:col>
      <xdr:colOff>38100</xdr:colOff>
      <xdr:row>61</xdr:row>
      <xdr:rowOff>2039</xdr:rowOff>
    </xdr:to>
    <xdr:sp macro="" textlink="">
      <xdr:nvSpPr>
        <xdr:cNvPr id="211" name="楕円 210"/>
        <xdr:cNvSpPr/>
      </xdr:nvSpPr>
      <xdr:spPr>
        <a:xfrm>
          <a:off x="8699500" y="103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112814</xdr:rowOff>
    </xdr:from>
    <xdr:to>
      <xdr:col>50</xdr:col>
      <xdr:colOff>114300</xdr:colOff>
      <xdr:row>60</xdr:row>
      <xdr:rowOff>122689</xdr:rowOff>
    </xdr:to>
    <xdr:cxnSp macro="">
      <xdr:nvCxnSpPr>
        <xdr:cNvPr id="212" name="直線コネクタ 211"/>
        <xdr:cNvCxnSpPr/>
      </xdr:nvCxnSpPr>
      <xdr:spPr>
        <a:xfrm flipV="1">
          <a:off x="8750300" y="1039981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13"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14"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15"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8691</xdr:rowOff>
    </xdr:from>
    <xdr:ext cx="599010" cy="259045"/>
    <xdr:sp macro="" textlink="">
      <xdr:nvSpPr>
        <xdr:cNvPr id="216" name="n_1mainValue【橋りょう・トンネル】&#10;一人当たり有形固定資産（償却資産）額"/>
        <xdr:cNvSpPr txBox="1"/>
      </xdr:nvSpPr>
      <xdr:spPr>
        <a:xfrm>
          <a:off x="9327095" y="1012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18566</xdr:rowOff>
    </xdr:from>
    <xdr:ext cx="599010" cy="259045"/>
    <xdr:sp macro="" textlink="">
      <xdr:nvSpPr>
        <xdr:cNvPr id="217" name="n_2mainValue【橋りょう・トンネル】&#10;一人当たり有形固定資産（償却資産）額"/>
        <xdr:cNvSpPr txBox="1"/>
      </xdr:nvSpPr>
      <xdr:spPr>
        <a:xfrm>
          <a:off x="8450795" y="101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47"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1" name="フローチャート: 判断 250"/>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257" name="楕円 256"/>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2539</xdr:rowOff>
    </xdr:from>
    <xdr:to>
      <xdr:col>15</xdr:col>
      <xdr:colOff>101600</xdr:colOff>
      <xdr:row>79</xdr:row>
      <xdr:rowOff>104139</xdr:rowOff>
    </xdr:to>
    <xdr:sp macro="" textlink="">
      <xdr:nvSpPr>
        <xdr:cNvPr id="258" name="楕円 257"/>
        <xdr:cNvSpPr/>
      </xdr:nvSpPr>
      <xdr:spPr>
        <a:xfrm>
          <a:off x="2857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80</xdr:row>
      <xdr:rowOff>5714</xdr:rowOff>
    </xdr:to>
    <xdr:cxnSp macro="">
      <xdr:nvCxnSpPr>
        <xdr:cNvPr id="259" name="直線コネクタ 258"/>
        <xdr:cNvCxnSpPr/>
      </xdr:nvCxnSpPr>
      <xdr:spPr>
        <a:xfrm>
          <a:off x="2908300" y="13597889"/>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60"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1"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2"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263" name="n_1mainValue【公営住宅】&#10;有形固定資産減価償却率"/>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120666</xdr:rowOff>
    </xdr:from>
    <xdr:ext cx="405111" cy="259045"/>
    <xdr:sp macro="" textlink="">
      <xdr:nvSpPr>
        <xdr:cNvPr id="264" name="n_2mainValue【公営住宅】&#10;有形固定資産減価償却率"/>
        <xdr:cNvSpPr txBox="1"/>
      </xdr:nvSpPr>
      <xdr:spPr>
        <a:xfrm>
          <a:off x="2705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99" name="フローチャート: 判断 29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82169</xdr:rowOff>
    </xdr:from>
    <xdr:to>
      <xdr:col>50</xdr:col>
      <xdr:colOff>165100</xdr:colOff>
      <xdr:row>86</xdr:row>
      <xdr:rowOff>12319</xdr:rowOff>
    </xdr:to>
    <xdr:sp macro="" textlink="">
      <xdr:nvSpPr>
        <xdr:cNvPr id="305" name="楕円 304"/>
        <xdr:cNvSpPr/>
      </xdr:nvSpPr>
      <xdr:spPr>
        <a:xfrm>
          <a:off x="9588500" y="146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80536</xdr:rowOff>
    </xdr:from>
    <xdr:to>
      <xdr:col>46</xdr:col>
      <xdr:colOff>38100</xdr:colOff>
      <xdr:row>86</xdr:row>
      <xdr:rowOff>10686</xdr:rowOff>
    </xdr:to>
    <xdr:sp macro="" textlink="">
      <xdr:nvSpPr>
        <xdr:cNvPr id="306" name="楕円 305"/>
        <xdr:cNvSpPr/>
      </xdr:nvSpPr>
      <xdr:spPr>
        <a:xfrm>
          <a:off x="8699500" y="14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131336</xdr:rowOff>
    </xdr:from>
    <xdr:to>
      <xdr:col>50</xdr:col>
      <xdr:colOff>114300</xdr:colOff>
      <xdr:row>85</xdr:row>
      <xdr:rowOff>132969</xdr:rowOff>
    </xdr:to>
    <xdr:cxnSp macro="">
      <xdr:nvCxnSpPr>
        <xdr:cNvPr id="307" name="直線コネクタ 306"/>
        <xdr:cNvCxnSpPr/>
      </xdr:nvCxnSpPr>
      <xdr:spPr>
        <a:xfrm>
          <a:off x="8750300" y="147045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08"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09"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10"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28846</xdr:rowOff>
    </xdr:from>
    <xdr:ext cx="469744" cy="259045"/>
    <xdr:sp macro="" textlink="">
      <xdr:nvSpPr>
        <xdr:cNvPr id="311" name="n_1mainValue【公営住宅】&#10;一人当たり面積"/>
        <xdr:cNvSpPr txBox="1"/>
      </xdr:nvSpPr>
      <xdr:spPr>
        <a:xfrm>
          <a:off x="93917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27213</xdr:rowOff>
    </xdr:from>
    <xdr:ext cx="469744" cy="259045"/>
    <xdr:sp macro="" textlink="">
      <xdr:nvSpPr>
        <xdr:cNvPr id="312" name="n_2mainValue【公営住宅】&#10;一人当たり面積"/>
        <xdr:cNvSpPr txBox="1"/>
      </xdr:nvSpPr>
      <xdr:spPr>
        <a:xfrm>
          <a:off x="8515427" y="14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63" name="フローチャート: 判断 3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369" name="楕円 368"/>
        <xdr:cNvSpPr/>
      </xdr:nvSpPr>
      <xdr:spPr>
        <a:xfrm>
          <a:off x="15430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28666</xdr:rowOff>
    </xdr:from>
    <xdr:to>
      <xdr:col>76</xdr:col>
      <xdr:colOff>165100</xdr:colOff>
      <xdr:row>35</xdr:row>
      <xdr:rowOff>130266</xdr:rowOff>
    </xdr:to>
    <xdr:sp macro="" textlink="">
      <xdr:nvSpPr>
        <xdr:cNvPr id="370" name="楕円 369"/>
        <xdr:cNvSpPr/>
      </xdr:nvSpPr>
      <xdr:spPr>
        <a:xfrm>
          <a:off x="14541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38644</xdr:rowOff>
    </xdr:from>
    <xdr:to>
      <xdr:col>81</xdr:col>
      <xdr:colOff>50800</xdr:colOff>
      <xdr:row>35</xdr:row>
      <xdr:rowOff>79466</xdr:rowOff>
    </xdr:to>
    <xdr:cxnSp macro="">
      <xdr:nvCxnSpPr>
        <xdr:cNvPr id="371" name="直線コネクタ 370"/>
        <xdr:cNvCxnSpPr/>
      </xdr:nvCxnSpPr>
      <xdr:spPr>
        <a:xfrm flipV="1">
          <a:off x="14592300" y="60393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72"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7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7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375" name="n_1mainValue【認定こども園・幼稚園・保育所】&#10;有形固定資産減価償却率"/>
        <xdr:cNvSpPr txBox="1"/>
      </xdr:nvSpPr>
      <xdr:spPr>
        <a:xfrm>
          <a:off x="152660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146793</xdr:rowOff>
    </xdr:from>
    <xdr:ext cx="405111" cy="259045"/>
    <xdr:sp macro="" textlink="">
      <xdr:nvSpPr>
        <xdr:cNvPr id="376" name="n_2mainValue【認定こども園・幼稚園・保育所】&#10;有形固定資産減価償却率"/>
        <xdr:cNvSpPr txBox="1"/>
      </xdr:nvSpPr>
      <xdr:spPr>
        <a:xfrm>
          <a:off x="14389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0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07" name="フローチャート: 判断 40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23114</xdr:rowOff>
    </xdr:from>
    <xdr:to>
      <xdr:col>112</xdr:col>
      <xdr:colOff>38100</xdr:colOff>
      <xdr:row>38</xdr:row>
      <xdr:rowOff>124714</xdr:rowOff>
    </xdr:to>
    <xdr:sp macro="" textlink="">
      <xdr:nvSpPr>
        <xdr:cNvPr id="413" name="楕円 412"/>
        <xdr:cNvSpPr/>
      </xdr:nvSpPr>
      <xdr:spPr>
        <a:xfrm>
          <a:off x="21272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32258</xdr:rowOff>
    </xdr:from>
    <xdr:to>
      <xdr:col>107</xdr:col>
      <xdr:colOff>101600</xdr:colOff>
      <xdr:row>38</xdr:row>
      <xdr:rowOff>133858</xdr:rowOff>
    </xdr:to>
    <xdr:sp macro="" textlink="">
      <xdr:nvSpPr>
        <xdr:cNvPr id="414" name="楕円 413"/>
        <xdr:cNvSpPr/>
      </xdr:nvSpPr>
      <xdr:spPr>
        <a:xfrm>
          <a:off x="20383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73914</xdr:rowOff>
    </xdr:from>
    <xdr:to>
      <xdr:col>111</xdr:col>
      <xdr:colOff>177800</xdr:colOff>
      <xdr:row>38</xdr:row>
      <xdr:rowOff>83058</xdr:rowOff>
    </xdr:to>
    <xdr:cxnSp macro="">
      <xdr:nvCxnSpPr>
        <xdr:cNvPr id="415" name="直線コネクタ 414"/>
        <xdr:cNvCxnSpPr/>
      </xdr:nvCxnSpPr>
      <xdr:spPr>
        <a:xfrm flipV="1">
          <a:off x="20434300" y="65890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16"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17"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18"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141241</xdr:rowOff>
    </xdr:from>
    <xdr:ext cx="469744" cy="259045"/>
    <xdr:sp macro="" textlink="">
      <xdr:nvSpPr>
        <xdr:cNvPr id="419" name="n_1mainValue【認定こども園・幼稚園・保育所】&#10;一人当たり面積"/>
        <xdr:cNvSpPr txBox="1"/>
      </xdr:nvSpPr>
      <xdr:spPr>
        <a:xfrm>
          <a:off x="210757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150385</xdr:rowOff>
    </xdr:from>
    <xdr:ext cx="469744" cy="259045"/>
    <xdr:sp macro="" textlink="">
      <xdr:nvSpPr>
        <xdr:cNvPr id="420" name="n_2mainValue【認定こども園・幼稚園・保育所】&#10;一人当たり面積"/>
        <xdr:cNvSpPr txBox="1"/>
      </xdr:nvSpPr>
      <xdr:spPr>
        <a:xfrm>
          <a:off x="20199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50"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54" name="フローチャート: 判断 45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60" name="楕円 459"/>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461" name="楕円 460"/>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161925</xdr:rowOff>
    </xdr:to>
    <xdr:cxnSp macro="">
      <xdr:nvCxnSpPr>
        <xdr:cNvPr id="462" name="直線コネクタ 461"/>
        <xdr:cNvCxnSpPr/>
      </xdr:nvCxnSpPr>
      <xdr:spPr>
        <a:xfrm>
          <a:off x="14592300" y="103860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3"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4"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65"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66" name="n_1mainValue【学校施設】&#10;有形固定資産減価償却率"/>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467" name="n_2mainValue【学校施設】&#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94"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98" name="フローチャート: 判断 497"/>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37531</xdr:rowOff>
    </xdr:from>
    <xdr:to>
      <xdr:col>112</xdr:col>
      <xdr:colOff>38100</xdr:colOff>
      <xdr:row>63</xdr:row>
      <xdr:rowOff>139131</xdr:rowOff>
    </xdr:to>
    <xdr:sp macro="" textlink="">
      <xdr:nvSpPr>
        <xdr:cNvPr id="504" name="楕円 503"/>
        <xdr:cNvSpPr/>
      </xdr:nvSpPr>
      <xdr:spPr>
        <a:xfrm>
          <a:off x="21272500" y="1083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39451</xdr:rowOff>
    </xdr:from>
    <xdr:to>
      <xdr:col>107</xdr:col>
      <xdr:colOff>101600</xdr:colOff>
      <xdr:row>63</xdr:row>
      <xdr:rowOff>141051</xdr:rowOff>
    </xdr:to>
    <xdr:sp macro="" textlink="">
      <xdr:nvSpPr>
        <xdr:cNvPr id="505" name="楕円 504"/>
        <xdr:cNvSpPr/>
      </xdr:nvSpPr>
      <xdr:spPr>
        <a:xfrm>
          <a:off x="20383500" y="108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88331</xdr:rowOff>
    </xdr:from>
    <xdr:to>
      <xdr:col>111</xdr:col>
      <xdr:colOff>177800</xdr:colOff>
      <xdr:row>63</xdr:row>
      <xdr:rowOff>90251</xdr:rowOff>
    </xdr:to>
    <xdr:cxnSp macro="">
      <xdr:nvCxnSpPr>
        <xdr:cNvPr id="506" name="直線コネクタ 505"/>
        <xdr:cNvCxnSpPr/>
      </xdr:nvCxnSpPr>
      <xdr:spPr>
        <a:xfrm flipV="1">
          <a:off x="20434300" y="1088968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0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0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130258</xdr:rowOff>
    </xdr:from>
    <xdr:ext cx="469744" cy="259045"/>
    <xdr:sp macro="" textlink="">
      <xdr:nvSpPr>
        <xdr:cNvPr id="510" name="n_1mainValue【学校施設】&#10;一人当たり面積"/>
        <xdr:cNvSpPr txBox="1"/>
      </xdr:nvSpPr>
      <xdr:spPr>
        <a:xfrm>
          <a:off x="21075727" y="109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132178</xdr:rowOff>
    </xdr:from>
    <xdr:ext cx="469744" cy="259045"/>
    <xdr:sp macro="" textlink="">
      <xdr:nvSpPr>
        <xdr:cNvPr id="511" name="n_2mainValue【学校施設】&#10;一人当たり面積"/>
        <xdr:cNvSpPr txBox="1"/>
      </xdr:nvSpPr>
      <xdr:spPr>
        <a:xfrm>
          <a:off x="20199427" y="109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37" name="直線コネクタ 53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3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39" name="直線コネクタ 53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1" name="直線コネクタ 5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43" name="フローチャート: 判断 54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44" name="フローチャート: 判断 54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45" name="フローチャート: 判断 54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46" name="フローチャート: 判断 54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552" name="楕円 551"/>
        <xdr:cNvSpPr/>
      </xdr:nvSpPr>
      <xdr:spPr>
        <a:xfrm>
          <a:off x="1543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124461</xdr:rowOff>
    </xdr:from>
    <xdr:to>
      <xdr:col>76</xdr:col>
      <xdr:colOff>165100</xdr:colOff>
      <xdr:row>78</xdr:row>
      <xdr:rowOff>54611</xdr:rowOff>
    </xdr:to>
    <xdr:sp macro="" textlink="">
      <xdr:nvSpPr>
        <xdr:cNvPr id="553" name="楕円 552"/>
        <xdr:cNvSpPr/>
      </xdr:nvSpPr>
      <xdr:spPr>
        <a:xfrm>
          <a:off x="14541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144236</xdr:rowOff>
    </xdr:from>
    <xdr:to>
      <xdr:col>81</xdr:col>
      <xdr:colOff>50800</xdr:colOff>
      <xdr:row>78</xdr:row>
      <xdr:rowOff>3811</xdr:rowOff>
    </xdr:to>
    <xdr:cxnSp macro="">
      <xdr:nvCxnSpPr>
        <xdr:cNvPr id="554" name="直線コネクタ 553"/>
        <xdr:cNvCxnSpPr/>
      </xdr:nvCxnSpPr>
      <xdr:spPr>
        <a:xfrm flipV="1">
          <a:off x="14592300" y="133458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55"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56"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57"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40113</xdr:rowOff>
    </xdr:from>
    <xdr:ext cx="405111" cy="259045"/>
    <xdr:sp macro="" textlink="">
      <xdr:nvSpPr>
        <xdr:cNvPr id="558" name="n_1mainValue【児童館】&#10;有形固定資産減価償却率"/>
        <xdr:cNvSpPr txBox="1"/>
      </xdr:nvSpPr>
      <xdr:spPr>
        <a:xfrm>
          <a:off x="152660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71138</xdr:rowOff>
    </xdr:from>
    <xdr:ext cx="405111" cy="259045"/>
    <xdr:sp macro="" textlink="">
      <xdr:nvSpPr>
        <xdr:cNvPr id="559" name="n_2mainValue【児童館】&#10;有形固定資産減価償却率"/>
        <xdr:cNvSpPr txBox="1"/>
      </xdr:nvSpPr>
      <xdr:spPr>
        <a:xfrm>
          <a:off x="14389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85" name="直線コネクタ 584"/>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86"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87" name="直線コネクタ 58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88"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89" name="直線コネクタ 58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92" name="フローチャート: 判断 59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94" name="フローチャート: 判断 59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19957</xdr:rowOff>
    </xdr:from>
    <xdr:to>
      <xdr:col>112</xdr:col>
      <xdr:colOff>38100</xdr:colOff>
      <xdr:row>78</xdr:row>
      <xdr:rowOff>121557</xdr:rowOff>
    </xdr:to>
    <xdr:sp macro="" textlink="">
      <xdr:nvSpPr>
        <xdr:cNvPr id="600" name="楕円 599"/>
        <xdr:cNvSpPr/>
      </xdr:nvSpPr>
      <xdr:spPr>
        <a:xfrm>
          <a:off x="2127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36286</xdr:rowOff>
    </xdr:from>
    <xdr:to>
      <xdr:col>107</xdr:col>
      <xdr:colOff>101600</xdr:colOff>
      <xdr:row>78</xdr:row>
      <xdr:rowOff>137886</xdr:rowOff>
    </xdr:to>
    <xdr:sp macro="" textlink="">
      <xdr:nvSpPr>
        <xdr:cNvPr id="601" name="楕円 600"/>
        <xdr:cNvSpPr/>
      </xdr:nvSpPr>
      <xdr:spPr>
        <a:xfrm>
          <a:off x="20383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78</xdr:row>
      <xdr:rowOff>87086</xdr:rowOff>
    </xdr:to>
    <xdr:cxnSp macro="">
      <xdr:nvCxnSpPr>
        <xdr:cNvPr id="602" name="直線コネクタ 601"/>
        <xdr:cNvCxnSpPr/>
      </xdr:nvCxnSpPr>
      <xdr:spPr>
        <a:xfrm flipV="1">
          <a:off x="20434300" y="134438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03"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04"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05"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138084</xdr:rowOff>
    </xdr:from>
    <xdr:ext cx="469744" cy="259045"/>
    <xdr:sp macro="" textlink="">
      <xdr:nvSpPr>
        <xdr:cNvPr id="606" name="n_1mainValue【児童館】&#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607" name="n_2mainValue【児童館】&#10;一人当たり面積"/>
        <xdr:cNvSpPr txBox="1"/>
      </xdr:nvSpPr>
      <xdr:spPr>
        <a:xfrm>
          <a:off x="20199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33" name="直線コネクタ 63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3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35" name="直線コネクタ 63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3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9" name="フローチャート: 判断 63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40" name="フローチャート: 判断 63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41" name="フローチャート: 判断 64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42" name="フローチャート: 判断 64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648" name="楕円 647"/>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649" name="楕円 648"/>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104</xdr:row>
      <xdr:rowOff>20682</xdr:rowOff>
    </xdr:to>
    <xdr:cxnSp macro="">
      <xdr:nvCxnSpPr>
        <xdr:cNvPr id="650" name="直線コネクタ 649"/>
        <xdr:cNvCxnSpPr/>
      </xdr:nvCxnSpPr>
      <xdr:spPr>
        <a:xfrm>
          <a:off x="14592300" y="17381220"/>
          <a:ext cx="889000" cy="4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51"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52"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53"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62609</xdr:rowOff>
    </xdr:from>
    <xdr:ext cx="405111" cy="259045"/>
    <xdr:sp macro="" textlink="">
      <xdr:nvSpPr>
        <xdr:cNvPr id="654" name="n_1mainValue【公民館】&#10;有形固定資産減価償却率"/>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655" name="n_2mainValue【公民館】&#10;有形固定資産減価償却率"/>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81" name="直線コネクタ 68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3" name="直線コネクタ 6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5" name="直線コネクタ 68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86"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7" name="フローチャート: 判断 68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88" name="フローチャート: 判断 68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9" name="フローチャート: 判断 68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90" name="フローチャート: 判断 68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696" name="楕円 695"/>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12337</xdr:rowOff>
    </xdr:from>
    <xdr:to>
      <xdr:col>107</xdr:col>
      <xdr:colOff>101600</xdr:colOff>
      <xdr:row>107</xdr:row>
      <xdr:rowOff>113937</xdr:rowOff>
    </xdr:to>
    <xdr:sp macro="" textlink="">
      <xdr:nvSpPr>
        <xdr:cNvPr id="697" name="楕円 696"/>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58238</xdr:rowOff>
    </xdr:from>
    <xdr:to>
      <xdr:col>111</xdr:col>
      <xdr:colOff>177800</xdr:colOff>
      <xdr:row>107</xdr:row>
      <xdr:rowOff>63137</xdr:rowOff>
    </xdr:to>
    <xdr:cxnSp macro="">
      <xdr:nvCxnSpPr>
        <xdr:cNvPr id="698" name="直線コネクタ 697"/>
        <xdr:cNvCxnSpPr/>
      </xdr:nvCxnSpPr>
      <xdr:spPr>
        <a:xfrm flipV="1">
          <a:off x="20434300" y="184033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699"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00"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01"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02" name="n_1mainValue【公民館】&#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703" name="n_2mainValue【公民館】&#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類似団体と比較して特に有形固定資産減価償却率が高い施設は、認定こども園・幼稚園・保育所、公営住宅、児童館であり、低くなっている施設は学校施設と公民館である。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児童館の有形固定資産減価償却率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％は施設類型別で最も高くなっている。これは学童事業の見直しにより児童館は休館施設としており、取り壊していないことが原因である。本市児童館の一人当たり面積は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倍以上多い。</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学校施設については、改修を実施したことから有形固定資産減価償却率が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％と低くなっている。また、公民館については、平成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年度に空調施設の入れ替えと外壁補修を主とした大規模改修を実施したため低くなっている。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30,439
30,258
247.50
18,561,210
18,248,909
235,377
11,016,275
25,205,689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137160</xdr:rowOff>
    </xdr:from>
    <xdr:to>
      <xdr:col>20</xdr:col>
      <xdr:colOff>38100</xdr:colOff>
      <xdr:row>41</xdr:row>
      <xdr:rowOff>67310</xdr:rowOff>
    </xdr:to>
    <xdr:sp macro="" textlink="">
      <xdr:nvSpPr>
        <xdr:cNvPr id="73" name="楕円 72"/>
        <xdr:cNvSpPr/>
      </xdr:nvSpPr>
      <xdr:spPr>
        <a:xfrm>
          <a:off x="37465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46990</xdr:rowOff>
    </xdr:from>
    <xdr:to>
      <xdr:col>15</xdr:col>
      <xdr:colOff>101600</xdr:colOff>
      <xdr:row>37</xdr:row>
      <xdr:rowOff>148590</xdr:rowOff>
    </xdr:to>
    <xdr:sp macro="" textlink="">
      <xdr:nvSpPr>
        <xdr:cNvPr id="74" name="楕円 73"/>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97790</xdr:rowOff>
    </xdr:from>
    <xdr:to>
      <xdr:col>19</xdr:col>
      <xdr:colOff>177800</xdr:colOff>
      <xdr:row>41</xdr:row>
      <xdr:rowOff>16510</xdr:rowOff>
    </xdr:to>
    <xdr:cxnSp macro="">
      <xdr:nvCxnSpPr>
        <xdr:cNvPr id="75" name="直線コネクタ 74"/>
        <xdr:cNvCxnSpPr/>
      </xdr:nvCxnSpPr>
      <xdr:spPr>
        <a:xfrm>
          <a:off x="2908300" y="6441440"/>
          <a:ext cx="889000" cy="6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58437</xdr:rowOff>
    </xdr:from>
    <xdr:ext cx="405111" cy="259045"/>
    <xdr:sp macro="" textlink="">
      <xdr:nvSpPr>
        <xdr:cNvPr id="76" name="n_1mainValue【図書館】&#10;有形固定資産減価償却率"/>
        <xdr:cNvSpPr txBox="1"/>
      </xdr:nvSpPr>
      <xdr:spPr>
        <a:xfrm>
          <a:off x="3582044" y="708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165117</xdr:rowOff>
    </xdr:from>
    <xdr:ext cx="405111" cy="259045"/>
    <xdr:sp macro="" textlink="">
      <xdr:nvSpPr>
        <xdr:cNvPr id="77" name="n_2mainValue【図書館】&#10;有形固定資産減価償却率"/>
        <xdr:cNvSpPr txBox="1"/>
      </xdr:nvSpPr>
      <xdr:spPr>
        <a:xfrm>
          <a:off x="2705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2"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6" name="フローチャート: 判断 105"/>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0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8" name="フローチャート: 判断 107"/>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9"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15" name="楕円 114"/>
        <xdr:cNvSpPr/>
      </xdr:nvSpPr>
      <xdr:spPr>
        <a:xfrm>
          <a:off x="9588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16" name="楕円 115"/>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41910</xdr:rowOff>
    </xdr:to>
    <xdr:cxnSp macro="">
      <xdr:nvCxnSpPr>
        <xdr:cNvPr id="117" name="直線コネクタ 116"/>
        <xdr:cNvCxnSpPr/>
      </xdr:nvCxnSpPr>
      <xdr:spPr>
        <a:xfrm flipV="1">
          <a:off x="8750300" y="68941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78122</xdr:rowOff>
    </xdr:from>
    <xdr:ext cx="469744" cy="259045"/>
    <xdr:sp macro="" textlink="">
      <xdr:nvSpPr>
        <xdr:cNvPr id="118" name="n_1mainValue【図書館】&#10;一人当たり面積"/>
        <xdr:cNvSpPr txBox="1"/>
      </xdr:nvSpPr>
      <xdr:spPr>
        <a:xfrm>
          <a:off x="93917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19"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2"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3" name="フローチャート: 判断 15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5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55" name="フローチャート: 判断 15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6"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62" name="楕円 161"/>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61595</xdr:rowOff>
    </xdr:from>
    <xdr:to>
      <xdr:col>15</xdr:col>
      <xdr:colOff>101600</xdr:colOff>
      <xdr:row>58</xdr:row>
      <xdr:rowOff>163195</xdr:rowOff>
    </xdr:to>
    <xdr:sp macro="" textlink="">
      <xdr:nvSpPr>
        <xdr:cNvPr id="163" name="楕円 162"/>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55245</xdr:rowOff>
    </xdr:from>
    <xdr:to>
      <xdr:col>19</xdr:col>
      <xdr:colOff>177800</xdr:colOff>
      <xdr:row>58</xdr:row>
      <xdr:rowOff>112395</xdr:rowOff>
    </xdr:to>
    <xdr:cxnSp macro="">
      <xdr:nvCxnSpPr>
        <xdr:cNvPr id="164" name="直線コネクタ 163"/>
        <xdr:cNvCxnSpPr/>
      </xdr:nvCxnSpPr>
      <xdr:spPr>
        <a:xfrm flipV="1">
          <a:off x="2908300" y="99993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122572</xdr:rowOff>
    </xdr:from>
    <xdr:ext cx="405111" cy="259045"/>
    <xdr:sp macro="" textlink="">
      <xdr:nvSpPr>
        <xdr:cNvPr id="165" name="n_1mainValue【体育館・プール】&#10;有形固定資産減価償却率"/>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166" name="n_2mainValue【体育館・プール】&#10;有形固定資産減価償却率"/>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96"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97" name="フローチャート: 判断 196"/>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98"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9" name="フローチャート: 判断 198"/>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63043</xdr:rowOff>
    </xdr:from>
    <xdr:to>
      <xdr:col>50</xdr:col>
      <xdr:colOff>165100</xdr:colOff>
      <xdr:row>62</xdr:row>
      <xdr:rowOff>164643</xdr:rowOff>
    </xdr:to>
    <xdr:sp macro="" textlink="">
      <xdr:nvSpPr>
        <xdr:cNvPr id="206" name="楕円 205"/>
        <xdr:cNvSpPr/>
      </xdr:nvSpPr>
      <xdr:spPr>
        <a:xfrm>
          <a:off x="95885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88188</xdr:rowOff>
    </xdr:from>
    <xdr:to>
      <xdr:col>46</xdr:col>
      <xdr:colOff>38100</xdr:colOff>
      <xdr:row>63</xdr:row>
      <xdr:rowOff>18338</xdr:rowOff>
    </xdr:to>
    <xdr:sp macro="" textlink="">
      <xdr:nvSpPr>
        <xdr:cNvPr id="207" name="楕円 206"/>
        <xdr:cNvSpPr/>
      </xdr:nvSpPr>
      <xdr:spPr>
        <a:xfrm>
          <a:off x="8699500" y="10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113843</xdr:rowOff>
    </xdr:from>
    <xdr:to>
      <xdr:col>50</xdr:col>
      <xdr:colOff>114300</xdr:colOff>
      <xdr:row>62</xdr:row>
      <xdr:rowOff>138988</xdr:rowOff>
    </xdr:to>
    <xdr:cxnSp macro="">
      <xdr:nvCxnSpPr>
        <xdr:cNvPr id="208" name="直線コネクタ 207"/>
        <xdr:cNvCxnSpPr/>
      </xdr:nvCxnSpPr>
      <xdr:spPr>
        <a:xfrm flipV="1">
          <a:off x="8750300" y="1074374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9720</xdr:rowOff>
    </xdr:from>
    <xdr:ext cx="469744" cy="259045"/>
    <xdr:sp macro="" textlink="">
      <xdr:nvSpPr>
        <xdr:cNvPr id="209" name="n_1mainValue【体育館・プール】&#10;一人当たり面積"/>
        <xdr:cNvSpPr txBox="1"/>
      </xdr:nvSpPr>
      <xdr:spPr>
        <a:xfrm>
          <a:off x="9391727" y="104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34865</xdr:rowOff>
    </xdr:from>
    <xdr:ext cx="469744" cy="259045"/>
    <xdr:sp macro="" textlink="">
      <xdr:nvSpPr>
        <xdr:cNvPr id="210" name="n_2mainValue【体育館・プール】&#10;一人当たり面積"/>
        <xdr:cNvSpPr txBox="1"/>
      </xdr:nvSpPr>
      <xdr:spPr>
        <a:xfrm>
          <a:off x="8515427" y="104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35" name="直線コネクタ 23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7" name="直線コネクタ 23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42" name="フローチャート: 判断 24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43"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4" name="フローチャート: 判断 24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5"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46" name="フローチャート: 判断 24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47"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253" name="楕円 252"/>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54" name="楕円 253"/>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38100</xdr:rowOff>
    </xdr:to>
    <xdr:cxnSp macro="">
      <xdr:nvCxnSpPr>
        <xdr:cNvPr id="255" name="直線コネクタ 254"/>
        <xdr:cNvCxnSpPr/>
      </xdr:nvCxnSpPr>
      <xdr:spPr>
        <a:xfrm flipV="1">
          <a:off x="2908300" y="137102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61613</xdr:rowOff>
    </xdr:from>
    <xdr:ext cx="405111" cy="259045"/>
    <xdr:sp macro="" textlink="">
      <xdr:nvSpPr>
        <xdr:cNvPr id="256" name="n_1mainValue【福祉施設】&#10;有形固定資産減価償却率"/>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257" name="n_2main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81" name="直線コネクタ 28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8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85" name="直線コネクタ 28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8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7" name="フローチャート: 判断 28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88" name="フローチャート: 判断 28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89"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90" name="フローチャート: 判断 289"/>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91"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92" name="フローチャート: 判断 291"/>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93"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299" name="楕円 298"/>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92711</xdr:rowOff>
    </xdr:from>
    <xdr:to>
      <xdr:col>46</xdr:col>
      <xdr:colOff>38100</xdr:colOff>
      <xdr:row>86</xdr:row>
      <xdr:rowOff>22861</xdr:rowOff>
    </xdr:to>
    <xdr:sp macro="" textlink="">
      <xdr:nvSpPr>
        <xdr:cNvPr id="300" name="楕円 299"/>
        <xdr:cNvSpPr/>
      </xdr:nvSpPr>
      <xdr:spPr>
        <a:xfrm>
          <a:off x="8699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143511</xdr:rowOff>
    </xdr:to>
    <xdr:cxnSp macro="">
      <xdr:nvCxnSpPr>
        <xdr:cNvPr id="301" name="直線コネクタ 300"/>
        <xdr:cNvCxnSpPr/>
      </xdr:nvCxnSpPr>
      <xdr:spPr>
        <a:xfrm flipV="1">
          <a:off x="8750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02"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13988</xdr:rowOff>
    </xdr:from>
    <xdr:ext cx="469744" cy="259045"/>
    <xdr:sp macro="" textlink="">
      <xdr:nvSpPr>
        <xdr:cNvPr id="303" name="n_2mainValue【福祉施設】&#10;一人当たり面積"/>
        <xdr:cNvSpPr txBox="1"/>
      </xdr:nvSpPr>
      <xdr:spPr>
        <a:xfrm>
          <a:off x="8515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5" name="テキスト ボックス 31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3" name="テキスト ボックス 32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7" name="直線コネクタ 32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9" name="直線コネクタ 32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1" name="直線コネクタ 33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32"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33" name="フローチャート: 判断 332"/>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34" name="フローチャート: 判断 333"/>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35"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36" name="フローチャート: 判断 335"/>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3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38" name="フローチャート: 判断 337"/>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39"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0" name="テキスト ボックス 3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345" name="楕円 344"/>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60961</xdr:rowOff>
    </xdr:from>
    <xdr:to>
      <xdr:col>15</xdr:col>
      <xdr:colOff>101600</xdr:colOff>
      <xdr:row>104</xdr:row>
      <xdr:rowOff>162561</xdr:rowOff>
    </xdr:to>
    <xdr:sp macro="" textlink="">
      <xdr:nvSpPr>
        <xdr:cNvPr id="346" name="楕円 345"/>
        <xdr:cNvSpPr/>
      </xdr:nvSpPr>
      <xdr:spPr>
        <a:xfrm>
          <a:off x="2857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111761</xdr:rowOff>
    </xdr:from>
    <xdr:to>
      <xdr:col>19</xdr:col>
      <xdr:colOff>177800</xdr:colOff>
      <xdr:row>104</xdr:row>
      <xdr:rowOff>114300</xdr:rowOff>
    </xdr:to>
    <xdr:cxnSp macro="">
      <xdr:nvCxnSpPr>
        <xdr:cNvPr id="347" name="直線コネクタ 346"/>
        <xdr:cNvCxnSpPr/>
      </xdr:nvCxnSpPr>
      <xdr:spPr>
        <a:xfrm>
          <a:off x="2908300" y="179425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10177</xdr:rowOff>
    </xdr:from>
    <xdr:ext cx="405111" cy="259045"/>
    <xdr:sp macro="" textlink="">
      <xdr:nvSpPr>
        <xdr:cNvPr id="348" name="n_1mainValue【市民会館】&#10;有形固定資産減価償却率"/>
        <xdr:cNvSpPr txBox="1"/>
      </xdr:nvSpPr>
      <xdr:spPr>
        <a:xfrm>
          <a:off x="3582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7638</xdr:rowOff>
    </xdr:from>
    <xdr:ext cx="405111" cy="259045"/>
    <xdr:sp macro="" textlink="">
      <xdr:nvSpPr>
        <xdr:cNvPr id="349" name="n_2mainValue【市民会館】&#10;有形固定資産減価償却率"/>
        <xdr:cNvSpPr txBox="1"/>
      </xdr:nvSpPr>
      <xdr:spPr>
        <a:xfrm>
          <a:off x="27057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1" name="テキスト ボックス 3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3" name="テキスト ボックス 3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5" name="テキスト ボックス 3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7" name="テキスト ボックス 3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9" name="テキスト ボックス 3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1" name="テキスト ボックス 3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73" name="直線コネクタ 37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7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75" name="直線コネクタ 37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7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77" name="直線コネクタ 37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78"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9" name="フローチャート: 判断 37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80" name="フローチャート: 判断 37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81"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82" name="フローチャート: 判断 38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83"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84" name="フローチャート: 判断 38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85"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55880</xdr:rowOff>
    </xdr:from>
    <xdr:to>
      <xdr:col>50</xdr:col>
      <xdr:colOff>165100</xdr:colOff>
      <xdr:row>107</xdr:row>
      <xdr:rowOff>157480</xdr:rowOff>
    </xdr:to>
    <xdr:sp macro="" textlink="">
      <xdr:nvSpPr>
        <xdr:cNvPr id="391" name="楕円 390"/>
        <xdr:cNvSpPr/>
      </xdr:nvSpPr>
      <xdr:spPr>
        <a:xfrm>
          <a:off x="9588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392" name="楕円 391"/>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106680</xdr:rowOff>
    </xdr:from>
    <xdr:to>
      <xdr:col>50</xdr:col>
      <xdr:colOff>114300</xdr:colOff>
      <xdr:row>107</xdr:row>
      <xdr:rowOff>110489</xdr:rowOff>
    </xdr:to>
    <xdr:cxnSp macro="">
      <xdr:nvCxnSpPr>
        <xdr:cNvPr id="393" name="直線コネクタ 392"/>
        <xdr:cNvCxnSpPr/>
      </xdr:nvCxnSpPr>
      <xdr:spPr>
        <a:xfrm flipV="1">
          <a:off x="8750300" y="1845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148607</xdr:rowOff>
    </xdr:from>
    <xdr:ext cx="469744" cy="259045"/>
    <xdr:sp macro="" textlink="">
      <xdr:nvSpPr>
        <xdr:cNvPr id="394" name="n_1mainValue【市民会館】&#10;一人当たり面積"/>
        <xdr:cNvSpPr txBox="1"/>
      </xdr:nvSpPr>
      <xdr:spPr>
        <a:xfrm>
          <a:off x="9391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395"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7" name="テキスト ボックス 4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7" name="テキスト ボックス 4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9" name="テキスト ボックス 4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21" name="直線コネクタ 42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2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23" name="直線コネクタ 42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2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25" name="直線コネクタ 42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2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27" name="フローチャート: 判断 42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28" name="フローチャート: 判断 42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29"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30" name="フローチャート: 判断 429"/>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431"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32" name="フローチャート: 判断 431"/>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33"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39" name="楕円 438"/>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440" name="楕円 439"/>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121920</xdr:rowOff>
    </xdr:to>
    <xdr:cxnSp macro="">
      <xdr:nvCxnSpPr>
        <xdr:cNvPr id="441" name="直線コネクタ 440"/>
        <xdr:cNvCxnSpPr/>
      </xdr:nvCxnSpPr>
      <xdr:spPr>
        <a:xfrm flipV="1">
          <a:off x="14592300" y="6031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97807</xdr:rowOff>
    </xdr:from>
    <xdr:ext cx="405111" cy="259045"/>
    <xdr:sp macro="" textlink="">
      <xdr:nvSpPr>
        <xdr:cNvPr id="442"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443" name="n_2mainValue【一般廃棄物処理施設】&#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57" name="テキスト ボックス 456"/>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59" name="テキスト ボックス 458"/>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61" name="テキスト ボックス 460"/>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3" name="テキスト ボックス 4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65" name="テキスト ボックス 464"/>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67" name="テキスト ボックス 466"/>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69" name="直線コネクタ 468"/>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70"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71" name="直線コネクタ 47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72"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73" name="直線コネクタ 472"/>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74"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75" name="フローチャート: 判断 474"/>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76" name="フローチャート: 判断 475"/>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7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78" name="フローチャート: 判断 477"/>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7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80" name="フローチャート: 判断 479"/>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81"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34866</xdr:rowOff>
    </xdr:from>
    <xdr:to>
      <xdr:col>112</xdr:col>
      <xdr:colOff>38100</xdr:colOff>
      <xdr:row>42</xdr:row>
      <xdr:rowOff>136466</xdr:rowOff>
    </xdr:to>
    <xdr:sp macro="" textlink="">
      <xdr:nvSpPr>
        <xdr:cNvPr id="487" name="楕円 486"/>
        <xdr:cNvSpPr/>
      </xdr:nvSpPr>
      <xdr:spPr>
        <a:xfrm>
          <a:off x="21272500" y="72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36871</xdr:rowOff>
    </xdr:from>
    <xdr:to>
      <xdr:col>107</xdr:col>
      <xdr:colOff>101600</xdr:colOff>
      <xdr:row>42</xdr:row>
      <xdr:rowOff>138471</xdr:rowOff>
    </xdr:to>
    <xdr:sp macro="" textlink="">
      <xdr:nvSpPr>
        <xdr:cNvPr id="488" name="楕円 487"/>
        <xdr:cNvSpPr/>
      </xdr:nvSpPr>
      <xdr:spPr>
        <a:xfrm>
          <a:off x="20383500" y="72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85666</xdr:rowOff>
    </xdr:from>
    <xdr:to>
      <xdr:col>111</xdr:col>
      <xdr:colOff>177800</xdr:colOff>
      <xdr:row>42</xdr:row>
      <xdr:rowOff>87671</xdr:rowOff>
    </xdr:to>
    <xdr:cxnSp macro="">
      <xdr:nvCxnSpPr>
        <xdr:cNvPr id="489" name="直線コネクタ 488"/>
        <xdr:cNvCxnSpPr/>
      </xdr:nvCxnSpPr>
      <xdr:spPr>
        <a:xfrm flipV="1">
          <a:off x="20434300" y="7286566"/>
          <a:ext cx="8890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127593</xdr:rowOff>
    </xdr:from>
    <xdr:ext cx="534377" cy="259045"/>
    <xdr:sp macro="" textlink="">
      <xdr:nvSpPr>
        <xdr:cNvPr id="490" name="n_1mainValue【一般廃棄物処理施設】&#10;一人当たり有形固定資産（償却資産）額"/>
        <xdr:cNvSpPr txBox="1"/>
      </xdr:nvSpPr>
      <xdr:spPr>
        <a:xfrm>
          <a:off x="21043411" y="73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129598</xdr:rowOff>
    </xdr:from>
    <xdr:ext cx="534377" cy="259045"/>
    <xdr:sp macro="" textlink="">
      <xdr:nvSpPr>
        <xdr:cNvPr id="491" name="n_2mainValue【一般廃棄物処理施設】&#10;一人当たり有形固定資産（償却資産）額"/>
        <xdr:cNvSpPr txBox="1"/>
      </xdr:nvSpPr>
      <xdr:spPr>
        <a:xfrm>
          <a:off x="20167111" y="73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17" name="直線コネクタ 51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1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19" name="直線コネクタ 51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1" name="直線コネクタ 52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2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23" name="フローチャート: 判断 52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24" name="フローチャート: 判断 52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525"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26" name="フローチャート: 判断 52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52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28" name="フローチャート: 判断 52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529"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35" name="楕円 534"/>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36" name="楕円 535"/>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70213</xdr:rowOff>
    </xdr:to>
    <xdr:cxnSp macro="">
      <xdr:nvCxnSpPr>
        <xdr:cNvPr id="537" name="直線コネクタ 536"/>
        <xdr:cNvCxnSpPr/>
      </xdr:nvCxnSpPr>
      <xdr:spPr>
        <a:xfrm flipV="1">
          <a:off x="14592300" y="105123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95811</xdr:rowOff>
    </xdr:from>
    <xdr:ext cx="405111" cy="259045"/>
    <xdr:sp macro="" textlink="">
      <xdr:nvSpPr>
        <xdr:cNvPr id="538" name="n_1mainValue【保健センター・保健所】&#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39" name="n_2mainValue【保健センター・保健所】&#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63" name="直線コネクタ 562"/>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5" name="直線コネクタ 56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66"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67" name="直線コネクタ 566"/>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68"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9" name="フローチャート: 判断 56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70" name="フローチャート: 判断 569"/>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19067</xdr:rowOff>
    </xdr:from>
    <xdr:ext cx="469744" cy="259045"/>
    <xdr:sp macro="" textlink="">
      <xdr:nvSpPr>
        <xdr:cNvPr id="571"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72" name="フローチャート: 判断 571"/>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73"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74" name="フローチャート: 判断 573"/>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75"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81" name="楕円 580"/>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124460</xdr:rowOff>
    </xdr:from>
    <xdr:to>
      <xdr:col>107</xdr:col>
      <xdr:colOff>101600</xdr:colOff>
      <xdr:row>64</xdr:row>
      <xdr:rowOff>54610</xdr:rowOff>
    </xdr:to>
    <xdr:sp macro="" textlink="">
      <xdr:nvSpPr>
        <xdr:cNvPr id="582" name="楕円 581"/>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64</xdr:row>
      <xdr:rowOff>3810</xdr:rowOff>
    </xdr:to>
    <xdr:cxnSp macro="">
      <xdr:nvCxnSpPr>
        <xdr:cNvPr id="583" name="直線コネクタ 582"/>
        <xdr:cNvCxnSpPr/>
      </xdr:nvCxnSpPr>
      <xdr:spPr>
        <a:xfrm flipV="1">
          <a:off x="20434300" y="1067562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113047</xdr:rowOff>
    </xdr:from>
    <xdr:ext cx="469744" cy="259045"/>
    <xdr:sp macro="" textlink="">
      <xdr:nvSpPr>
        <xdr:cNvPr id="584" name="n_1mainValue【保健センター・保健所】&#10;一人当たり面積"/>
        <xdr:cNvSpPr txBox="1"/>
      </xdr:nvSpPr>
      <xdr:spPr>
        <a:xfrm>
          <a:off x="21075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585"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6" name="直線コネクタ 5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7" name="テキスト ボックス 5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8" name="直線コネクタ 5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9" name="テキスト ボックス 5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0" name="直線コネクタ 5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1" name="テキスト ボックス 6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2" name="直線コネクタ 6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3" name="テキスト ボックス 6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4" name="直線コネクタ 6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5" name="テキスト ボックス 6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6" name="直線コネクタ 6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7" name="テキスト ボックス 6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9" name="テキスト ボックス 6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11" name="直線コネクタ 61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1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13" name="直線コネクタ 61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1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15" name="直線コネクタ 61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1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17" name="フローチャート: 判断 61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18" name="フローチャート: 判断 61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619"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20" name="フローチャート: 判断 61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2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22" name="フローチャート: 判断 62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623"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4" name="テキスト ボックス 6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29" name="楕円 628"/>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1995</xdr:rowOff>
    </xdr:from>
    <xdr:to>
      <xdr:col>76</xdr:col>
      <xdr:colOff>165100</xdr:colOff>
      <xdr:row>84</xdr:row>
      <xdr:rowOff>103595</xdr:rowOff>
    </xdr:to>
    <xdr:sp macro="" textlink="">
      <xdr:nvSpPr>
        <xdr:cNvPr id="630" name="楕円 629"/>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84</xdr:row>
      <xdr:rowOff>52795</xdr:rowOff>
    </xdr:to>
    <xdr:cxnSp macro="">
      <xdr:nvCxnSpPr>
        <xdr:cNvPr id="631" name="直線コネクタ 630"/>
        <xdr:cNvCxnSpPr/>
      </xdr:nvCxnSpPr>
      <xdr:spPr>
        <a:xfrm flipV="1">
          <a:off x="14592300" y="13925550"/>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105427</xdr:rowOff>
    </xdr:from>
    <xdr:ext cx="405111" cy="259045"/>
    <xdr:sp macro="" textlink="">
      <xdr:nvSpPr>
        <xdr:cNvPr id="632"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633"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55" name="直線コネクタ 65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7" name="直線コネクタ 65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9" name="直線コネクタ 65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60"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61" name="フローチャート: 判断 66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62" name="フローチャート: 判断 66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63"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64" name="フローチャート: 判断 663"/>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65"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66" name="フローチャート: 判断 665"/>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6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56338</xdr:rowOff>
    </xdr:from>
    <xdr:to>
      <xdr:col>112</xdr:col>
      <xdr:colOff>38100</xdr:colOff>
      <xdr:row>85</xdr:row>
      <xdr:rowOff>157938</xdr:rowOff>
    </xdr:to>
    <xdr:sp macro="" textlink="">
      <xdr:nvSpPr>
        <xdr:cNvPr id="673" name="楕円 672"/>
        <xdr:cNvSpPr/>
      </xdr:nvSpPr>
      <xdr:spPr>
        <a:xfrm>
          <a:off x="21272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58165</xdr:rowOff>
    </xdr:from>
    <xdr:to>
      <xdr:col>107</xdr:col>
      <xdr:colOff>101600</xdr:colOff>
      <xdr:row>85</xdr:row>
      <xdr:rowOff>159765</xdr:rowOff>
    </xdr:to>
    <xdr:sp macro="" textlink="">
      <xdr:nvSpPr>
        <xdr:cNvPr id="674" name="楕円 673"/>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107138</xdr:rowOff>
    </xdr:from>
    <xdr:to>
      <xdr:col>111</xdr:col>
      <xdr:colOff>177800</xdr:colOff>
      <xdr:row>85</xdr:row>
      <xdr:rowOff>108965</xdr:rowOff>
    </xdr:to>
    <xdr:cxnSp macro="">
      <xdr:nvCxnSpPr>
        <xdr:cNvPr id="675" name="直線コネクタ 674"/>
        <xdr:cNvCxnSpPr/>
      </xdr:nvCxnSpPr>
      <xdr:spPr>
        <a:xfrm flipV="1">
          <a:off x="20434300" y="146803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149065</xdr:rowOff>
    </xdr:from>
    <xdr:ext cx="469744" cy="259045"/>
    <xdr:sp macro="" textlink="">
      <xdr:nvSpPr>
        <xdr:cNvPr id="676" name="n_1mainValue【消防施設】&#10;一人当たり面積"/>
        <xdr:cNvSpPr txBox="1"/>
      </xdr:nvSpPr>
      <xdr:spPr>
        <a:xfrm>
          <a:off x="210757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677" name="n_2mainValue【消防施設】&#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709"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10" name="フローチャート: 判断 70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1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12" name="フローチャート: 判断 71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713"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19" name="楕円 718"/>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91439</xdr:rowOff>
    </xdr:from>
    <xdr:to>
      <xdr:col>76</xdr:col>
      <xdr:colOff>165100</xdr:colOff>
      <xdr:row>106</xdr:row>
      <xdr:rowOff>21589</xdr:rowOff>
    </xdr:to>
    <xdr:sp macro="" textlink="">
      <xdr:nvSpPr>
        <xdr:cNvPr id="720" name="楕円 719"/>
        <xdr:cNvSpPr/>
      </xdr:nvSpPr>
      <xdr:spPr>
        <a:xfrm>
          <a:off x="14541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142239</xdr:rowOff>
    </xdr:to>
    <xdr:cxnSp macro="">
      <xdr:nvCxnSpPr>
        <xdr:cNvPr id="721" name="直線コネクタ 720"/>
        <xdr:cNvCxnSpPr/>
      </xdr:nvCxnSpPr>
      <xdr:spPr>
        <a:xfrm flipV="1">
          <a:off x="14592300" y="1812417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163847</xdr:rowOff>
    </xdr:from>
    <xdr:ext cx="405111" cy="259045"/>
    <xdr:sp macro="" textlink="">
      <xdr:nvSpPr>
        <xdr:cNvPr id="722" name="n_1mainValue【庁舎】&#10;有形固定資産減価償却率"/>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12716</xdr:rowOff>
    </xdr:from>
    <xdr:ext cx="405111" cy="259045"/>
    <xdr:sp macro="" textlink="">
      <xdr:nvSpPr>
        <xdr:cNvPr id="723" name="n_2mainValue【庁舎】&#10;有形固定資産減価償却率"/>
        <xdr:cNvSpPr txBox="1"/>
      </xdr:nvSpPr>
      <xdr:spPr>
        <a:xfrm>
          <a:off x="143897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57"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58" name="フローチャート: 判断 757"/>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59"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61"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110308</xdr:rowOff>
    </xdr:from>
    <xdr:to>
      <xdr:col>112</xdr:col>
      <xdr:colOff>38100</xdr:colOff>
      <xdr:row>105</xdr:row>
      <xdr:rowOff>40458</xdr:rowOff>
    </xdr:to>
    <xdr:sp macro="" textlink="">
      <xdr:nvSpPr>
        <xdr:cNvPr id="767" name="楕円 766"/>
        <xdr:cNvSpPr/>
      </xdr:nvSpPr>
      <xdr:spPr>
        <a:xfrm>
          <a:off x="2127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121738</xdr:rowOff>
    </xdr:from>
    <xdr:to>
      <xdr:col>107</xdr:col>
      <xdr:colOff>101600</xdr:colOff>
      <xdr:row>105</xdr:row>
      <xdr:rowOff>51888</xdr:rowOff>
    </xdr:to>
    <xdr:sp macro="" textlink="">
      <xdr:nvSpPr>
        <xdr:cNvPr id="768" name="楕円 767"/>
        <xdr:cNvSpPr/>
      </xdr:nvSpPr>
      <xdr:spPr>
        <a:xfrm>
          <a:off x="20383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161108</xdr:rowOff>
    </xdr:from>
    <xdr:to>
      <xdr:col>111</xdr:col>
      <xdr:colOff>177800</xdr:colOff>
      <xdr:row>105</xdr:row>
      <xdr:rowOff>1088</xdr:rowOff>
    </xdr:to>
    <xdr:cxnSp macro="">
      <xdr:nvCxnSpPr>
        <xdr:cNvPr id="769" name="直線コネクタ 768"/>
        <xdr:cNvCxnSpPr/>
      </xdr:nvCxnSpPr>
      <xdr:spPr>
        <a:xfrm flipV="1">
          <a:off x="20434300" y="179919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56985</xdr:rowOff>
    </xdr:from>
    <xdr:ext cx="469744" cy="259045"/>
    <xdr:sp macro="" textlink="">
      <xdr:nvSpPr>
        <xdr:cNvPr id="770" name="n_1mainValue【庁舎】&#10;一人当たり面積"/>
        <xdr:cNvSpPr txBox="1"/>
      </xdr:nvSpPr>
      <xdr:spPr>
        <a:xfrm>
          <a:off x="210757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68415</xdr:rowOff>
    </xdr:from>
    <xdr:ext cx="469744" cy="259045"/>
    <xdr:sp macro="" textlink="">
      <xdr:nvSpPr>
        <xdr:cNvPr id="771" name="n_2mainValue【庁舎】&#10;一人当たり面積"/>
        <xdr:cNvSpPr txBox="1"/>
      </xdr:nvSpPr>
      <xdr:spPr>
        <a:xfrm>
          <a:off x="20199427" y="17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類似団体と比較して特に有形固定資産減価償却率が高い施設は、一般廃棄物処理施設、体育館・プール、福祉施設であり、特に低くなっている施設は、図書館と庁舎である。</a:t>
          </a:r>
        </a:p>
        <a:p>
          <a:r>
            <a:rPr kumimoji="1" lang="ja-JP" altLang="en-US" sz="1100">
              <a:latin typeface="ＭＳ Ｐゴシック" panose="020B0600070205080204" pitchFamily="50" charset="-128"/>
              <a:ea typeface="ＭＳ Ｐゴシック" panose="020B0600070205080204" pitchFamily="50" charset="-128"/>
            </a:rPr>
            <a:t>　福祉施設の有形固定資産減価償却率</a:t>
          </a:r>
          <a:r>
            <a:rPr kumimoji="1" lang="en-US" altLang="ja-JP" sz="1100">
              <a:latin typeface="ＭＳ Ｐゴシック" panose="020B0600070205080204" pitchFamily="50" charset="-128"/>
              <a:ea typeface="ＭＳ Ｐゴシック" panose="020B0600070205080204" pitchFamily="50" charset="-128"/>
            </a:rPr>
            <a:t>80.3</a:t>
          </a:r>
          <a:r>
            <a:rPr kumimoji="1" lang="ja-JP" altLang="en-US" sz="1100">
              <a:latin typeface="ＭＳ Ｐゴシック" panose="020B0600070205080204" pitchFamily="50" charset="-128"/>
              <a:ea typeface="ＭＳ Ｐゴシック" panose="020B0600070205080204" pitchFamily="50" charset="-128"/>
            </a:rPr>
            <a:t>％については、大宇陀・菟田野・室生の各人権交流センターで旧町村毎に保有しており施設数が多いためである。令和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年度には基幹施設である菟田野人権交流センターの大規模改修を行い老朽化対策に取り組む。</a:t>
          </a:r>
        </a:p>
        <a:p>
          <a:r>
            <a:rPr kumimoji="1" lang="ja-JP" altLang="en-US" sz="1100">
              <a:latin typeface="ＭＳ Ｐゴシック" panose="020B0600070205080204" pitchFamily="50" charset="-128"/>
              <a:ea typeface="ＭＳ Ｐゴシック" panose="020B0600070205080204" pitchFamily="50" charset="-128"/>
            </a:rPr>
            <a:t>　図書館の有形固定資産減価償却率</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年度に公民館と同時に空調施設の入れ替えと外壁補修を主とした大規模改修を実施したため低くなっている。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aisei\Desktop\&#26032;&#12375;&#12356;&#12501;&#12457;&#12523;&#12480;&#12540;%20(2)\&#12304;&#36001;&#25919;&#29366;&#27841;&#36039;&#26009;&#38598;&#12305;_292125_&#23431;&#38464;&#24066;_2018\&#12304;&#36001;&#25919;&#29366;&#27841;&#36039;&#26009;&#38598;&#12305;_292125_&#23431;&#3846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136.9</v>
          </cell>
          <cell r="CN51">
            <v>118.2</v>
          </cell>
        </row>
        <row r="53">
          <cell r="CF53">
            <v>70.8</v>
          </cell>
          <cell r="CN53">
            <v>71.8</v>
          </cell>
        </row>
        <row r="55">
          <cell r="AN55" t="str">
            <v>類似団体内平均値</v>
          </cell>
          <cell r="CF55">
            <v>54.6</v>
          </cell>
          <cell r="CN55">
            <v>53.2</v>
          </cell>
        </row>
        <row r="57">
          <cell r="CF57">
            <v>58.3</v>
          </cell>
          <cell r="CN57">
            <v>59.6</v>
          </cell>
        </row>
        <row r="72">
          <cell r="BP72" t="str">
            <v>H26</v>
          </cell>
          <cell r="BX72" t="str">
            <v>H27</v>
          </cell>
          <cell r="CF72" t="str">
            <v>H28</v>
          </cell>
          <cell r="CN72" t="str">
            <v>H29</v>
          </cell>
          <cell r="CV72" t="str">
            <v>H30</v>
          </cell>
        </row>
        <row r="73">
          <cell r="AN73" t="str">
            <v>当該団体値</v>
          </cell>
          <cell r="BP73">
            <v>161.4</v>
          </cell>
          <cell r="BX73">
            <v>143.19999999999999</v>
          </cell>
          <cell r="CF73">
            <v>136.9</v>
          </cell>
          <cell r="CN73">
            <v>118.2</v>
          </cell>
          <cell r="CV73">
            <v>123.1</v>
          </cell>
        </row>
        <row r="75">
          <cell r="BP75">
            <v>17.8</v>
          </cell>
          <cell r="BX75">
            <v>16.7</v>
          </cell>
          <cell r="CF75">
            <v>15.5</v>
          </cell>
          <cell r="CN75">
            <v>14.7</v>
          </cell>
          <cell r="CV75">
            <v>14.1</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18561210</v>
      </c>
      <c r="BO4" s="423"/>
      <c r="BP4" s="423"/>
      <c r="BQ4" s="423"/>
      <c r="BR4" s="423"/>
      <c r="BS4" s="423"/>
      <c r="BT4" s="423"/>
      <c r="BU4" s="424"/>
      <c r="BV4" s="422">
        <v>19101877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2.1</v>
      </c>
      <c r="CU4" s="604"/>
      <c r="CV4" s="604"/>
      <c r="CW4" s="604"/>
      <c r="CX4" s="604"/>
      <c r="CY4" s="604"/>
      <c r="CZ4" s="604"/>
      <c r="DA4" s="605"/>
      <c r="DB4" s="603">
        <v>3.3</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18248909</v>
      </c>
      <c r="BO5" s="428"/>
      <c r="BP5" s="428"/>
      <c r="BQ5" s="428"/>
      <c r="BR5" s="428"/>
      <c r="BS5" s="428"/>
      <c r="BT5" s="428"/>
      <c r="BU5" s="429"/>
      <c r="BV5" s="427">
        <v>18536076</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100.4</v>
      </c>
      <c r="CU5" s="398"/>
      <c r="CV5" s="398"/>
      <c r="CW5" s="398"/>
      <c r="CX5" s="398"/>
      <c r="CY5" s="398"/>
      <c r="CZ5" s="398"/>
      <c r="DA5" s="399"/>
      <c r="DB5" s="397">
        <v>99.3</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312301</v>
      </c>
      <c r="BO6" s="428"/>
      <c r="BP6" s="428"/>
      <c r="BQ6" s="428"/>
      <c r="BR6" s="428"/>
      <c r="BS6" s="428"/>
      <c r="BT6" s="428"/>
      <c r="BU6" s="429"/>
      <c r="BV6" s="427">
        <v>565801</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104.9</v>
      </c>
      <c r="CU6" s="578"/>
      <c r="CV6" s="578"/>
      <c r="CW6" s="578"/>
      <c r="CX6" s="578"/>
      <c r="CY6" s="578"/>
      <c r="CZ6" s="578"/>
      <c r="DA6" s="579"/>
      <c r="DB6" s="577">
        <v>103.9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76924</v>
      </c>
      <c r="BO7" s="428"/>
      <c r="BP7" s="428"/>
      <c r="BQ7" s="428"/>
      <c r="BR7" s="428"/>
      <c r="BS7" s="428"/>
      <c r="BT7" s="428"/>
      <c r="BU7" s="429"/>
      <c r="BV7" s="427">
        <v>199775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11016275</v>
      </c>
      <c r="CU7" s="428"/>
      <c r="CV7" s="428"/>
      <c r="CW7" s="428"/>
      <c r="CX7" s="428"/>
      <c r="CY7" s="428"/>
      <c r="CZ7" s="428"/>
      <c r="DA7" s="429"/>
      <c r="DB7" s="427">
        <v>11250525</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235377</v>
      </c>
      <c r="BO8" s="428"/>
      <c r="BP8" s="428"/>
      <c r="BQ8" s="428"/>
      <c r="BR8" s="428"/>
      <c r="BS8" s="428"/>
      <c r="BT8" s="428"/>
      <c r="BU8" s="429"/>
      <c r="BV8" s="427">
        <v>366026</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31105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104</v>
      </c>
      <c r="AV9" s="485"/>
      <c r="AW9" s="485"/>
      <c r="AX9" s="485"/>
      <c r="AY9" s="407" t="s">
        <v>115</v>
      </c>
      <c r="AZ9" s="408"/>
      <c r="BA9" s="408"/>
      <c r="BB9" s="408"/>
      <c r="BC9" s="408"/>
      <c r="BD9" s="408"/>
      <c r="BE9" s="408"/>
      <c r="BF9" s="408"/>
      <c r="BG9" s="408"/>
      <c r="BH9" s="408"/>
      <c r="BI9" s="408"/>
      <c r="BJ9" s="408"/>
      <c r="BK9" s="408"/>
      <c r="BL9" s="408"/>
      <c r="BM9" s="409"/>
      <c r="BN9" s="427">
        <v>-130649</v>
      </c>
      <c r="BO9" s="428"/>
      <c r="BP9" s="428"/>
      <c r="BQ9" s="428"/>
      <c r="BR9" s="428"/>
      <c r="BS9" s="428"/>
      <c r="BT9" s="428"/>
      <c r="BU9" s="429"/>
      <c r="BV9" s="427">
        <v>-2311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19.399999999999999</v>
      </c>
      <c r="CU9" s="398"/>
      <c r="CV9" s="398"/>
      <c r="CW9" s="398"/>
      <c r="CX9" s="398"/>
      <c r="CY9" s="398"/>
      <c r="CZ9" s="398"/>
      <c r="DA9" s="399"/>
      <c r="DB9" s="397">
        <v>20.399999999999999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34227</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431480</v>
      </c>
      <c r="BO10" s="428"/>
      <c r="BP10" s="428"/>
      <c r="BQ10" s="428"/>
      <c r="BR10" s="428"/>
      <c r="BS10" s="428"/>
      <c r="BT10" s="428"/>
      <c r="BU10" s="429"/>
      <c r="BV10" s="427">
        <v>342547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30439</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104</v>
      </c>
      <c r="AV12" s="485"/>
      <c r="AW12" s="485"/>
      <c r="AX12" s="485"/>
      <c r="AY12" s="407" t="s">
        <v>135</v>
      </c>
      <c r="AZ12" s="408"/>
      <c r="BA12" s="408"/>
      <c r="BB12" s="408"/>
      <c r="BC12" s="408"/>
      <c r="BD12" s="408"/>
      <c r="BE12" s="408"/>
      <c r="BF12" s="408"/>
      <c r="BG12" s="408"/>
      <c r="BH12" s="408"/>
      <c r="BI12" s="408"/>
      <c r="BJ12" s="408"/>
      <c r="BK12" s="408"/>
      <c r="BL12" s="408"/>
      <c r="BM12" s="409"/>
      <c r="BN12" s="427">
        <v>550000</v>
      </c>
      <c r="BO12" s="428"/>
      <c r="BP12" s="428"/>
      <c r="BQ12" s="428"/>
      <c r="BR12" s="428"/>
      <c r="BS12" s="428"/>
      <c r="BT12" s="428"/>
      <c r="BU12" s="429"/>
      <c r="BV12" s="427">
        <v>700000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30258</v>
      </c>
      <c r="S13" s="531"/>
      <c r="T13" s="531"/>
      <c r="U13" s="531"/>
      <c r="V13" s="532"/>
      <c r="W13" s="518" t="s">
        <v>139</v>
      </c>
      <c r="X13" s="440"/>
      <c r="Y13" s="440"/>
      <c r="Z13" s="440"/>
      <c r="AA13" s="440"/>
      <c r="AB13" s="441"/>
      <c r="AC13" s="403">
        <v>1204</v>
      </c>
      <c r="AD13" s="404"/>
      <c r="AE13" s="404"/>
      <c r="AF13" s="404"/>
      <c r="AG13" s="405"/>
      <c r="AH13" s="403">
        <v>1086</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-249169</v>
      </c>
      <c r="BO13" s="428"/>
      <c r="BP13" s="428"/>
      <c r="BQ13" s="428"/>
      <c r="BR13" s="428"/>
      <c r="BS13" s="428"/>
      <c r="BT13" s="428"/>
      <c r="BU13" s="429"/>
      <c r="BV13" s="427">
        <v>-359764</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14.1</v>
      </c>
      <c r="CU13" s="398"/>
      <c r="CV13" s="398"/>
      <c r="CW13" s="398"/>
      <c r="CX13" s="398"/>
      <c r="CY13" s="398"/>
      <c r="CZ13" s="398"/>
      <c r="DA13" s="399"/>
      <c r="DB13" s="397">
        <v>14.7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31162</v>
      </c>
      <c r="S14" s="531"/>
      <c r="T14" s="531"/>
      <c r="U14" s="531"/>
      <c r="V14" s="532"/>
      <c r="W14" s="533"/>
      <c r="X14" s="443"/>
      <c r="Y14" s="443"/>
      <c r="Z14" s="443"/>
      <c r="AA14" s="443"/>
      <c r="AB14" s="444"/>
      <c r="AC14" s="523">
        <v>8.9</v>
      </c>
      <c r="AD14" s="524"/>
      <c r="AE14" s="524"/>
      <c r="AF14" s="524"/>
      <c r="AG14" s="525"/>
      <c r="AH14" s="523">
        <v>7.5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123.1</v>
      </c>
      <c r="CU14" s="535"/>
      <c r="CV14" s="535"/>
      <c r="CW14" s="535"/>
      <c r="CX14" s="535"/>
      <c r="CY14" s="535"/>
      <c r="CZ14" s="535"/>
      <c r="DA14" s="536"/>
      <c r="DB14" s="534">
        <v>118.2</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146</v>
      </c>
      <c r="N15" s="528"/>
      <c r="O15" s="528"/>
      <c r="P15" s="528"/>
      <c r="Q15" s="529"/>
      <c r="R15" s="530">
        <v>30952</v>
      </c>
      <c r="S15" s="531"/>
      <c r="T15" s="531"/>
      <c r="U15" s="531"/>
      <c r="V15" s="532"/>
      <c r="W15" s="518" t="s">
        <v>147</v>
      </c>
      <c r="X15" s="440"/>
      <c r="Y15" s="440"/>
      <c r="Z15" s="440"/>
      <c r="AA15" s="440"/>
      <c r="AB15" s="441"/>
      <c r="AC15" s="403">
        <v>3057</v>
      </c>
      <c r="AD15" s="404"/>
      <c r="AE15" s="404"/>
      <c r="AF15" s="404"/>
      <c r="AG15" s="405"/>
      <c r="AH15" s="403">
        <v>3376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2776472</v>
      </c>
      <c r="BO15" s="423"/>
      <c r="BP15" s="423"/>
      <c r="BQ15" s="423"/>
      <c r="BR15" s="423"/>
      <c r="BS15" s="423"/>
      <c r="BT15" s="423"/>
      <c r="BU15" s="424"/>
      <c r="BV15" s="422">
        <v>2749330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22.7</v>
      </c>
      <c r="AD16" s="524"/>
      <c r="AE16" s="524"/>
      <c r="AF16" s="524"/>
      <c r="AG16" s="525"/>
      <c r="AH16" s="523">
        <v>23.5</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9361115</v>
      </c>
      <c r="BO16" s="428"/>
      <c r="BP16" s="428"/>
      <c r="BQ16" s="428"/>
      <c r="BR16" s="428"/>
      <c r="BS16" s="428"/>
      <c r="BT16" s="428"/>
      <c r="BU16" s="429"/>
      <c r="BV16" s="427">
        <v>9359983</v>
      </c>
      <c r="BW16" s="428"/>
      <c r="BX16" s="428"/>
      <c r="BY16" s="428"/>
      <c r="BZ16" s="428"/>
      <c r="CA16" s="428"/>
      <c r="CB16" s="428"/>
      <c r="CC16" s="429"/>
      <c r="CD16" s="200"/>
      <c r="CE16" s="425" t="s">
        <v>153</v>
      </c>
      <c r="CF16" s="425"/>
      <c r="CG16" s="425"/>
      <c r="CH16" s="425"/>
      <c r="CI16" s="425"/>
      <c r="CJ16" s="425"/>
      <c r="CK16" s="425"/>
      <c r="CL16" s="425"/>
      <c r="CM16" s="425"/>
      <c r="CN16" s="425"/>
      <c r="CO16" s="425"/>
      <c r="CP16" s="425"/>
      <c r="CQ16" s="425"/>
      <c r="CR16" s="425"/>
      <c r="CS16" s="426"/>
      <c r="CT16" s="397">
        <v>24.7</v>
      </c>
      <c r="CU16" s="398"/>
      <c r="CV16" s="398"/>
      <c r="CW16" s="398"/>
      <c r="CX16" s="398"/>
      <c r="CY16" s="398"/>
      <c r="CZ16" s="398"/>
      <c r="DA16" s="399"/>
      <c r="DB16" s="397">
        <v>55.9</v>
      </c>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9230</v>
      </c>
      <c r="AD17" s="404"/>
      <c r="AE17" s="404"/>
      <c r="AF17" s="404"/>
      <c r="AG17" s="405"/>
      <c r="AH17" s="403">
        <v>9923</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3491339</v>
      </c>
      <c r="BO17" s="428"/>
      <c r="BP17" s="428"/>
      <c r="BQ17" s="428"/>
      <c r="BR17" s="428"/>
      <c r="BS17" s="428"/>
      <c r="BT17" s="428"/>
      <c r="BU17" s="429"/>
      <c r="BV17" s="427">
        <v>3458180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247.5</v>
      </c>
      <c r="M18" s="492"/>
      <c r="N18" s="492"/>
      <c r="O18" s="492"/>
      <c r="P18" s="492"/>
      <c r="Q18" s="492"/>
      <c r="R18" s="493"/>
      <c r="S18" s="493"/>
      <c r="T18" s="493"/>
      <c r="U18" s="493"/>
      <c r="V18" s="494"/>
      <c r="W18" s="508"/>
      <c r="X18" s="509"/>
      <c r="Y18" s="509"/>
      <c r="Z18" s="509"/>
      <c r="AA18" s="509"/>
      <c r="AB18" s="519"/>
      <c r="AC18" s="391">
        <v>68.400000000000006</v>
      </c>
      <c r="AD18" s="392"/>
      <c r="AE18" s="392"/>
      <c r="AF18" s="392"/>
      <c r="AG18" s="495"/>
      <c r="AH18" s="391">
        <v>69</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11091174</v>
      </c>
      <c r="BO18" s="428"/>
      <c r="BP18" s="428"/>
      <c r="BQ18" s="428"/>
      <c r="BR18" s="428"/>
      <c r="BS18" s="428"/>
      <c r="BT18" s="428"/>
      <c r="BU18" s="429"/>
      <c r="BV18" s="427">
        <v>11262712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126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13400613</v>
      </c>
      <c r="BO19" s="428"/>
      <c r="BP19" s="428"/>
      <c r="BQ19" s="428"/>
      <c r="BR19" s="428"/>
      <c r="BS19" s="428"/>
      <c r="BT19" s="428"/>
      <c r="BU19" s="429"/>
      <c r="BV19" s="427">
        <v>13821428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11155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25205689</v>
      </c>
      <c r="BO23" s="428"/>
      <c r="BP23" s="428"/>
      <c r="BQ23" s="428"/>
      <c r="BR23" s="428"/>
      <c r="BS23" s="428"/>
      <c r="BT23" s="428"/>
      <c r="BU23" s="429"/>
      <c r="BV23" s="427">
        <v>25692570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6970</v>
      </c>
      <c r="R24" s="404"/>
      <c r="S24" s="404"/>
      <c r="T24" s="404"/>
      <c r="U24" s="404"/>
      <c r="V24" s="405"/>
      <c r="W24" s="469"/>
      <c r="X24" s="460"/>
      <c r="Y24" s="461"/>
      <c r="Z24" s="400" t="s">
        <v>172</v>
      </c>
      <c r="AA24" s="401"/>
      <c r="AB24" s="401"/>
      <c r="AC24" s="401"/>
      <c r="AD24" s="401"/>
      <c r="AE24" s="401"/>
      <c r="AF24" s="401"/>
      <c r="AG24" s="402"/>
      <c r="AH24" s="403">
        <v>334</v>
      </c>
      <c r="AI24" s="404"/>
      <c r="AJ24" s="404"/>
      <c r="AK24" s="404"/>
      <c r="AL24" s="405"/>
      <c r="AM24" s="403">
        <v>1147624</v>
      </c>
      <c r="AN24" s="404"/>
      <c r="AO24" s="404"/>
      <c r="AP24" s="404"/>
      <c r="AQ24" s="404"/>
      <c r="AR24" s="405"/>
      <c r="AS24" s="403">
        <v>3436</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15184139</v>
      </c>
      <c r="BO24" s="428"/>
      <c r="BP24" s="428"/>
      <c r="BQ24" s="428"/>
      <c r="BR24" s="428"/>
      <c r="BS24" s="428"/>
      <c r="BT24" s="428"/>
      <c r="BU24" s="429"/>
      <c r="BV24" s="427">
        <v>15237279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6120</v>
      </c>
      <c r="R25" s="404"/>
      <c r="S25" s="404"/>
      <c r="T25" s="404"/>
      <c r="U25" s="404"/>
      <c r="V25" s="405"/>
      <c r="W25" s="469"/>
      <c r="X25" s="460"/>
      <c r="Y25" s="461"/>
      <c r="Z25" s="400" t="s">
        <v>175</v>
      </c>
      <c r="AA25" s="401"/>
      <c r="AB25" s="401"/>
      <c r="AC25" s="401"/>
      <c r="AD25" s="401"/>
      <c r="AE25" s="401"/>
      <c r="AF25" s="401"/>
      <c r="AG25" s="402"/>
      <c r="AH25" s="403" t="s">
        <v>128</v>
      </c>
      <c r="AI25" s="404"/>
      <c r="AJ25" s="404"/>
      <c r="AK25" s="404"/>
      <c r="AL25" s="405"/>
      <c r="AM25" s="403" t="s">
        <v>176</v>
      </c>
      <c r="AN25" s="404"/>
      <c r="AO25" s="404"/>
      <c r="AP25" s="404"/>
      <c r="AQ25" s="404"/>
      <c r="AR25" s="405"/>
      <c r="AS25" s="403" t="s">
        <v>128</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1329535</v>
      </c>
      <c r="BO25" s="423"/>
      <c r="BP25" s="423"/>
      <c r="BQ25" s="423"/>
      <c r="BR25" s="423"/>
      <c r="BS25" s="423"/>
      <c r="BT25" s="423"/>
      <c r="BU25" s="424"/>
      <c r="BV25" s="422">
        <v>596581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178</v>
      </c>
      <c r="F26" s="401"/>
      <c r="G26" s="401"/>
      <c r="H26" s="401"/>
      <c r="I26" s="401"/>
      <c r="J26" s="401"/>
      <c r="K26" s="402"/>
      <c r="L26" s="403">
        <v>1</v>
      </c>
      <c r="M26" s="404"/>
      <c r="N26" s="404"/>
      <c r="O26" s="404"/>
      <c r="P26" s="405"/>
      <c r="Q26" s="403">
        <v>5130</v>
      </c>
      <c r="R26" s="404"/>
      <c r="S26" s="404"/>
      <c r="T26" s="404"/>
      <c r="U26" s="404"/>
      <c r="V26" s="405"/>
      <c r="W26" s="469"/>
      <c r="X26" s="460"/>
      <c r="Y26" s="461"/>
      <c r="Z26" s="400" t="s">
        <v>179</v>
      </c>
      <c r="AA26" s="482"/>
      <c r="AB26" s="482"/>
      <c r="AC26" s="482"/>
      <c r="AD26" s="482"/>
      <c r="AE26" s="482"/>
      <c r="AF26" s="482"/>
      <c r="AG26" s="483"/>
      <c r="AH26" s="403">
        <v>28</v>
      </c>
      <c r="AI26" s="404"/>
      <c r="AJ26" s="404"/>
      <c r="AK26" s="404"/>
      <c r="AL26" s="405"/>
      <c r="AM26" s="403">
        <v>86100</v>
      </c>
      <c r="AN26" s="404"/>
      <c r="AO26" s="404"/>
      <c r="AP26" s="404"/>
      <c r="AQ26" s="404"/>
      <c r="AR26" s="405"/>
      <c r="AS26" s="403">
        <v>3075</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181</v>
      </c>
      <c r="F27" s="401"/>
      <c r="G27" s="401"/>
      <c r="H27" s="401"/>
      <c r="I27" s="401"/>
      <c r="J27" s="401"/>
      <c r="K27" s="402"/>
      <c r="L27" s="403">
        <v>1</v>
      </c>
      <c r="M27" s="404"/>
      <c r="N27" s="404"/>
      <c r="O27" s="404"/>
      <c r="P27" s="405"/>
      <c r="Q27" s="403">
        <v>4300</v>
      </c>
      <c r="R27" s="404"/>
      <c r="S27" s="404"/>
      <c r="T27" s="404"/>
      <c r="U27" s="404"/>
      <c r="V27" s="405"/>
      <c r="W27" s="469"/>
      <c r="X27" s="460"/>
      <c r="Y27" s="461"/>
      <c r="Z27" s="400" t="s">
        <v>182</v>
      </c>
      <c r="AA27" s="401"/>
      <c r="AB27" s="401"/>
      <c r="AC27" s="401"/>
      <c r="AD27" s="401"/>
      <c r="AE27" s="401"/>
      <c r="AF27" s="401"/>
      <c r="AG27" s="402"/>
      <c r="AH27" s="403">
        <v>17</v>
      </c>
      <c r="AI27" s="404"/>
      <c r="AJ27" s="404"/>
      <c r="AK27" s="404"/>
      <c r="AL27" s="405"/>
      <c r="AM27" s="403">
        <v>60477</v>
      </c>
      <c r="AN27" s="404"/>
      <c r="AO27" s="404"/>
      <c r="AP27" s="404"/>
      <c r="AQ27" s="404"/>
      <c r="AR27" s="405"/>
      <c r="AS27" s="403">
        <v>3557</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t="s">
        <v>128</v>
      </c>
      <c r="BO27" s="431"/>
      <c r="BP27" s="431"/>
      <c r="BQ27" s="431"/>
      <c r="BR27" s="431"/>
      <c r="BS27" s="431"/>
      <c r="BT27" s="431"/>
      <c r="BU27" s="432"/>
      <c r="BV27" s="430" t="s">
        <v>176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3600</v>
      </c>
      <c r="R28" s="404"/>
      <c r="S28" s="404"/>
      <c r="T28" s="404"/>
      <c r="U28" s="404"/>
      <c r="V28" s="405"/>
      <c r="W28" s="469"/>
      <c r="X28" s="460"/>
      <c r="Y28" s="461"/>
      <c r="Z28" s="400" t="s">
        <v>185</v>
      </c>
      <c r="AA28" s="401"/>
      <c r="AB28" s="401"/>
      <c r="AC28" s="401"/>
      <c r="AD28" s="401"/>
      <c r="AE28" s="401"/>
      <c r="AF28" s="401"/>
      <c r="AG28" s="402"/>
      <c r="AH28" s="403" t="s">
        <v>176</v>
      </c>
      <c r="AI28" s="404"/>
      <c r="AJ28" s="404"/>
      <c r="AK28" s="404"/>
      <c r="AL28" s="405"/>
      <c r="AM28" s="403" t="s">
        <v>128</v>
      </c>
      <c r="AN28" s="404"/>
      <c r="AO28" s="404"/>
      <c r="AP28" s="404"/>
      <c r="AQ28" s="404"/>
      <c r="AR28" s="405"/>
      <c r="AS28" s="403" t="s">
        <v>128</v>
      </c>
      <c r="AT28" s="404"/>
      <c r="AU28" s="404"/>
      <c r="AV28" s="404"/>
      <c r="AW28" s="404"/>
      <c r="AX28" s="406"/>
      <c r="AY28" s="410" t="s">
        <v>186</v>
      </c>
      <c r="AZ28" s="411"/>
      <c r="BA28" s="411"/>
      <c r="BB28" s="412"/>
      <c r="BC28" s="419" t="s">
        <v>47</v>
      </c>
      <c r="BD28" s="420"/>
      <c r="BE28" s="420"/>
      <c r="BF28" s="420"/>
      <c r="BG28" s="420"/>
      <c r="BH28" s="420"/>
      <c r="BI28" s="420"/>
      <c r="BJ28" s="420"/>
      <c r="BK28" s="420"/>
      <c r="BL28" s="420"/>
      <c r="BM28" s="421"/>
      <c r="BN28" s="422">
        <v>1960993</v>
      </c>
      <c r="BO28" s="423"/>
      <c r="BP28" s="423"/>
      <c r="BQ28" s="423"/>
      <c r="BR28" s="423"/>
      <c r="BS28" s="423"/>
      <c r="BT28" s="423"/>
      <c r="BU28" s="424"/>
      <c r="BV28" s="422">
        <v>2079513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187</v>
      </c>
      <c r="F29" s="401"/>
      <c r="G29" s="401"/>
      <c r="H29" s="401"/>
      <c r="I29" s="401"/>
      <c r="J29" s="401"/>
      <c r="K29" s="402"/>
      <c r="L29" s="403">
        <v>12</v>
      </c>
      <c r="M29" s="404"/>
      <c r="N29" s="404"/>
      <c r="O29" s="404"/>
      <c r="P29" s="405"/>
      <c r="Q29" s="403">
        <v>3300</v>
      </c>
      <c r="R29" s="404"/>
      <c r="S29" s="404"/>
      <c r="T29" s="404"/>
      <c r="U29" s="404"/>
      <c r="V29" s="405"/>
      <c r="W29" s="470"/>
      <c r="X29" s="471"/>
      <c r="Y29" s="472"/>
      <c r="Z29" s="400" t="s">
        <v>188</v>
      </c>
      <c r="AA29" s="401"/>
      <c r="AB29" s="401"/>
      <c r="AC29" s="401"/>
      <c r="AD29" s="401"/>
      <c r="AE29" s="401"/>
      <c r="AF29" s="401"/>
      <c r="AG29" s="402"/>
      <c r="AH29" s="403">
        <v>351</v>
      </c>
      <c r="AI29" s="404"/>
      <c r="AJ29" s="404"/>
      <c r="AK29" s="404"/>
      <c r="AL29" s="405"/>
      <c r="AM29" s="403">
        <v>1208101</v>
      </c>
      <c r="AN29" s="404"/>
      <c r="AO29" s="404"/>
      <c r="AP29" s="404"/>
      <c r="AQ29" s="404"/>
      <c r="AR29" s="405"/>
      <c r="AS29" s="403">
        <v>3442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372574</v>
      </c>
      <c r="BO29" s="428"/>
      <c r="BP29" s="428"/>
      <c r="BQ29" s="428"/>
      <c r="BR29" s="428"/>
      <c r="BS29" s="428"/>
      <c r="BT29" s="428"/>
      <c r="BU29" s="429"/>
      <c r="BV29" s="427">
        <v>328487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98.7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2196052</v>
      </c>
      <c r="BO30" s="431"/>
      <c r="BP30" s="431"/>
      <c r="BQ30" s="431"/>
      <c r="BR30" s="431"/>
      <c r="BS30" s="431"/>
      <c r="BT30" s="431"/>
      <c r="BU30" s="432"/>
      <c r="BV30" s="430">
        <v>2206790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200</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200</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IF('各会計、関係団体の財政状況及び健全化判断比率'!B31="","",'各会計、関係団体の財政状況及び健全化判断比率'!B31)</f>
        <v>保養センター事業特別会計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IF('各会計、関係団体の財政状況及び健全化判断比率'!B35="","",'各会計、関係団体の財政状況及び健全化判断比率'!B35)</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宇陀衛生一部事務組合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宇陀市土地開発公社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住宅新築資金等貸付事業特別会計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IF('各会計、関係団体の財政状況及び健全化判断比率'!B32="","",'各会計、関係団体の財政状況及び健全化判断比率'!B32)</f>
        <v>病院事業特別会計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奈良県市町村総合事務組合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霊苑事業特別会計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f t="shared" si="0"/>
        <v>10</v>
      </c>
      <c r="AN36" s="386"/>
      <c r="AO36" s="385" t="str">
        <f>IF('各会計、関係団体の財政状況及び健全化判断比率'!B33="","",'各会計、関係団体の財政状況及び健全化判断比率'!B33)</f>
        <v>介護老人保健施設事業特別会計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東宇陀環境衛生組合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土地取得事業特別会計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f t="shared" si="0"/>
        <v>11</v>
      </c>
      <c r="AN37" s="386"/>
      <c r="AO37" s="385" t="str">
        <f>IF('各会計、関係団体の財政状況及び健全化判断比率'!B34="","",'各会計、関係団体の財政状況及び健全化判断比率'!B34)</f>
        <v>水道事業特別会計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奈良広域水質検査センター組合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桜井宇陀広域連合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奈良県住宅新築資金等貸付回収管理組合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奈良県後期高齢者医療広域連合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奈良県広域消防組合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svUwBEYH/mogYg/fUv8xi20JCVZN2RslSg4e1LNlfSexAf5xHcXmqpsPJIjHNII8TqxMfCZkrP9i+Q2pFiBm5g==" saltValue="nafSyg0Z0XybyUiaprT/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228</v>
      </c>
      <c r="C5" s="723"/>
      <c r="D5" s="723"/>
      <c r="E5" s="723"/>
      <c r="F5" s="723"/>
      <c r="G5" s="723"/>
      <c r="H5" s="723"/>
      <c r="I5" s="723"/>
      <c r="J5" s="723"/>
      <c r="K5" s="723"/>
      <c r="L5" s="723"/>
      <c r="M5" s="723"/>
      <c r="N5" s="723"/>
      <c r="O5" s="723"/>
      <c r="P5" s="723"/>
      <c r="Q5" s="724"/>
      <c r="R5" s="688">
        <v>2654648</v>
      </c>
      <c r="S5" s="689"/>
      <c r="T5" s="689"/>
      <c r="U5" s="689"/>
      <c r="V5" s="689"/>
      <c r="W5" s="689"/>
      <c r="X5" s="689"/>
      <c r="Y5" s="735"/>
      <c r="Z5" s="753">
        <v>14.3</v>
      </c>
      <c r="AA5" s="753"/>
      <c r="AB5" s="753"/>
      <c r="AC5" s="753"/>
      <c r="AD5" s="754">
        <v>2654648</v>
      </c>
      <c r="AE5" s="754"/>
      <c r="AF5" s="754"/>
      <c r="AG5" s="754"/>
      <c r="AH5" s="754"/>
      <c r="AI5" s="754"/>
      <c r="AJ5" s="754"/>
      <c r="AK5" s="754"/>
      <c r="AL5" s="736">
        <v>25.1</v>
      </c>
      <c r="AM5" s="705"/>
      <c r="AN5" s="705"/>
      <c r="AO5" s="737"/>
      <c r="AP5" s="722" t="s">
        <v>229</v>
      </c>
      <c r="AQ5" s="723"/>
      <c r="AR5" s="723"/>
      <c r="AS5" s="723"/>
      <c r="AT5" s="723"/>
      <c r="AU5" s="723"/>
      <c r="AV5" s="723"/>
      <c r="AW5" s="723"/>
      <c r="AX5" s="723"/>
      <c r="AY5" s="723"/>
      <c r="AZ5" s="723"/>
      <c r="BA5" s="723"/>
      <c r="BB5" s="723"/>
      <c r="BC5" s="723"/>
      <c r="BD5" s="723"/>
      <c r="BE5" s="723"/>
      <c r="BF5" s="724"/>
      <c r="BG5" s="623">
        <v>2654648</v>
      </c>
      <c r="BH5" s="626"/>
      <c r="BI5" s="626"/>
      <c r="BJ5" s="626"/>
      <c r="BK5" s="626"/>
      <c r="BL5" s="626"/>
      <c r="BM5" s="626"/>
      <c r="BN5" s="627"/>
      <c r="BO5" s="685">
        <v>100</v>
      </c>
      <c r="BP5" s="685"/>
      <c r="BQ5" s="685"/>
      <c r="BR5" s="685"/>
      <c r="BS5" s="686" t="s">
        <v>230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222</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c r="B6" s="620" t="s">
        <v>234</v>
      </c>
      <c r="C6" s="621"/>
      <c r="D6" s="621"/>
      <c r="E6" s="621"/>
      <c r="F6" s="621"/>
      <c r="G6" s="621"/>
      <c r="H6" s="621"/>
      <c r="I6" s="621"/>
      <c r="J6" s="621"/>
      <c r="K6" s="621"/>
      <c r="L6" s="621"/>
      <c r="M6" s="621"/>
      <c r="N6" s="621"/>
      <c r="O6" s="621"/>
      <c r="P6" s="621"/>
      <c r="Q6" s="622"/>
      <c r="R6" s="623">
        <v>165273</v>
      </c>
      <c r="S6" s="626"/>
      <c r="T6" s="626"/>
      <c r="U6" s="626"/>
      <c r="V6" s="626"/>
      <c r="W6" s="626"/>
      <c r="X6" s="626"/>
      <c r="Y6" s="627"/>
      <c r="Z6" s="685">
        <v>0.9</v>
      </c>
      <c r="AA6" s="685"/>
      <c r="AB6" s="685"/>
      <c r="AC6" s="685"/>
      <c r="AD6" s="686">
        <v>165273</v>
      </c>
      <c r="AE6" s="686"/>
      <c r="AF6" s="686"/>
      <c r="AG6" s="686"/>
      <c r="AH6" s="686"/>
      <c r="AI6" s="686"/>
      <c r="AJ6" s="686"/>
      <c r="AK6" s="686"/>
      <c r="AL6" s="628">
        <v>1.6</v>
      </c>
      <c r="AM6" s="629"/>
      <c r="AN6" s="629"/>
      <c r="AO6" s="687"/>
      <c r="AP6" s="620" t="s">
        <v>235</v>
      </c>
      <c r="AQ6" s="621"/>
      <c r="AR6" s="621"/>
      <c r="AS6" s="621"/>
      <c r="AT6" s="621"/>
      <c r="AU6" s="621"/>
      <c r="AV6" s="621"/>
      <c r="AW6" s="621"/>
      <c r="AX6" s="621"/>
      <c r="AY6" s="621"/>
      <c r="AZ6" s="621"/>
      <c r="BA6" s="621"/>
      <c r="BB6" s="621"/>
      <c r="BC6" s="621"/>
      <c r="BD6" s="621"/>
      <c r="BE6" s="621"/>
      <c r="BF6" s="622"/>
      <c r="BG6" s="623">
        <v>2654648</v>
      </c>
      <c r="BH6" s="626"/>
      <c r="BI6" s="626"/>
      <c r="BJ6" s="626"/>
      <c r="BK6" s="626"/>
      <c r="BL6" s="626"/>
      <c r="BM6" s="626"/>
      <c r="BN6" s="627"/>
      <c r="BO6" s="685">
        <v>100</v>
      </c>
      <c r="BP6" s="685"/>
      <c r="BQ6" s="685"/>
      <c r="BR6" s="685"/>
      <c r="BS6" s="686" t="s">
        <v>230</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140798</v>
      </c>
      <c r="CS6" s="626"/>
      <c r="CT6" s="626"/>
      <c r="CU6" s="626"/>
      <c r="CV6" s="626"/>
      <c r="CW6" s="626"/>
      <c r="CX6" s="626"/>
      <c r="CY6" s="627"/>
      <c r="CZ6" s="736">
        <v>0.8</v>
      </c>
      <c r="DA6" s="705"/>
      <c r="DB6" s="705"/>
      <c r="DC6" s="739"/>
      <c r="DD6" s="631" t="s">
        <v>230</v>
      </c>
      <c r="DE6" s="626"/>
      <c r="DF6" s="626"/>
      <c r="DG6" s="626"/>
      <c r="DH6" s="626"/>
      <c r="DI6" s="626"/>
      <c r="DJ6" s="626"/>
      <c r="DK6" s="626"/>
      <c r="DL6" s="626"/>
      <c r="DM6" s="626"/>
      <c r="DN6" s="626"/>
      <c r="DO6" s="626"/>
      <c r="DP6" s="627"/>
      <c r="DQ6" s="631">
        <v>140748</v>
      </c>
      <c r="DR6" s="626"/>
      <c r="DS6" s="626"/>
      <c r="DT6" s="626"/>
      <c r="DU6" s="626"/>
      <c r="DV6" s="626"/>
      <c r="DW6" s="626"/>
      <c r="DX6" s="626"/>
      <c r="DY6" s="626"/>
      <c r="DZ6" s="626"/>
      <c r="EA6" s="626"/>
      <c r="EB6" s="626"/>
      <c r="EC6" s="666"/>
    </row>
    <row r="7" spans="2:143" ht="11.25" customHeight="1">
      <c r="B7" s="620" t="s">
        <v>237</v>
      </c>
      <c r="C7" s="621"/>
      <c r="D7" s="621"/>
      <c r="E7" s="621"/>
      <c r="F7" s="621"/>
      <c r="G7" s="621"/>
      <c r="H7" s="621"/>
      <c r="I7" s="621"/>
      <c r="J7" s="621"/>
      <c r="K7" s="621"/>
      <c r="L7" s="621"/>
      <c r="M7" s="621"/>
      <c r="N7" s="621"/>
      <c r="O7" s="621"/>
      <c r="P7" s="621"/>
      <c r="Q7" s="622"/>
      <c r="R7" s="623">
        <v>7839</v>
      </c>
      <c r="S7" s="626"/>
      <c r="T7" s="626"/>
      <c r="U7" s="626"/>
      <c r="V7" s="626"/>
      <c r="W7" s="626"/>
      <c r="X7" s="626"/>
      <c r="Y7" s="627"/>
      <c r="Z7" s="685">
        <v>0</v>
      </c>
      <c r="AA7" s="685"/>
      <c r="AB7" s="685"/>
      <c r="AC7" s="685"/>
      <c r="AD7" s="686">
        <v>7839</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1244032</v>
      </c>
      <c r="BH7" s="626"/>
      <c r="BI7" s="626"/>
      <c r="BJ7" s="626"/>
      <c r="BK7" s="626"/>
      <c r="BL7" s="626"/>
      <c r="BM7" s="626"/>
      <c r="BN7" s="627"/>
      <c r="BO7" s="685">
        <v>46.9</v>
      </c>
      <c r="BP7" s="685"/>
      <c r="BQ7" s="685"/>
      <c r="BR7" s="685"/>
      <c r="BS7" s="686" t="s">
        <v>239</v>
      </c>
      <c r="BT7" s="686"/>
      <c r="BU7" s="686"/>
      <c r="BV7" s="686"/>
      <c r="BW7" s="686"/>
      <c r="BX7" s="686"/>
      <c r="BY7" s="686"/>
      <c r="BZ7" s="686"/>
      <c r="CA7" s="686"/>
      <c r="CB7" s="727"/>
      <c r="CD7" s="667" t="s">
        <v>240</v>
      </c>
      <c r="CE7" s="664"/>
      <c r="CF7" s="664"/>
      <c r="CG7" s="664"/>
      <c r="CH7" s="664"/>
      <c r="CI7" s="664"/>
      <c r="CJ7" s="664"/>
      <c r="CK7" s="664"/>
      <c r="CL7" s="664"/>
      <c r="CM7" s="664"/>
      <c r="CN7" s="664"/>
      <c r="CO7" s="664"/>
      <c r="CP7" s="664"/>
      <c r="CQ7" s="665"/>
      <c r="CR7" s="623">
        <v>2623739</v>
      </c>
      <c r="CS7" s="626"/>
      <c r="CT7" s="626"/>
      <c r="CU7" s="626"/>
      <c r="CV7" s="626"/>
      <c r="CW7" s="626"/>
      <c r="CX7" s="626"/>
      <c r="CY7" s="627"/>
      <c r="CZ7" s="685">
        <v>14.4</v>
      </c>
      <c r="DA7" s="685"/>
      <c r="DB7" s="685"/>
      <c r="DC7" s="685"/>
      <c r="DD7" s="631">
        <v>161541</v>
      </c>
      <c r="DE7" s="626"/>
      <c r="DF7" s="626"/>
      <c r="DG7" s="626"/>
      <c r="DH7" s="626"/>
      <c r="DI7" s="626"/>
      <c r="DJ7" s="626"/>
      <c r="DK7" s="626"/>
      <c r="DL7" s="626"/>
      <c r="DM7" s="626"/>
      <c r="DN7" s="626"/>
      <c r="DO7" s="626"/>
      <c r="DP7" s="627"/>
      <c r="DQ7" s="631">
        <v>2110122</v>
      </c>
      <c r="DR7" s="626"/>
      <c r="DS7" s="626"/>
      <c r="DT7" s="626"/>
      <c r="DU7" s="626"/>
      <c r="DV7" s="626"/>
      <c r="DW7" s="626"/>
      <c r="DX7" s="626"/>
      <c r="DY7" s="626"/>
      <c r="DZ7" s="626"/>
      <c r="EA7" s="626"/>
      <c r="EB7" s="626"/>
      <c r="EC7" s="666"/>
    </row>
    <row r="8" spans="2:143" ht="11.25" customHeight="1">
      <c r="B8" s="620" t="s">
        <v>241</v>
      </c>
      <c r="C8" s="621"/>
      <c r="D8" s="621"/>
      <c r="E8" s="621"/>
      <c r="F8" s="621"/>
      <c r="G8" s="621"/>
      <c r="H8" s="621"/>
      <c r="I8" s="621"/>
      <c r="J8" s="621"/>
      <c r="K8" s="621"/>
      <c r="L8" s="621"/>
      <c r="M8" s="621"/>
      <c r="N8" s="621"/>
      <c r="O8" s="621"/>
      <c r="P8" s="621"/>
      <c r="Q8" s="622"/>
      <c r="R8" s="623">
        <v>24597</v>
      </c>
      <c r="S8" s="626"/>
      <c r="T8" s="626"/>
      <c r="U8" s="626"/>
      <c r="V8" s="626"/>
      <c r="W8" s="626"/>
      <c r="X8" s="626"/>
      <c r="Y8" s="627"/>
      <c r="Z8" s="685">
        <v>0.1</v>
      </c>
      <c r="AA8" s="685"/>
      <c r="AB8" s="685"/>
      <c r="AC8" s="685"/>
      <c r="AD8" s="686">
        <v>24597</v>
      </c>
      <c r="AE8" s="686"/>
      <c r="AF8" s="686"/>
      <c r="AG8" s="686"/>
      <c r="AH8" s="686"/>
      <c r="AI8" s="686"/>
      <c r="AJ8" s="686"/>
      <c r="AK8" s="686"/>
      <c r="AL8" s="628">
        <v>0.2</v>
      </c>
      <c r="AM8" s="629"/>
      <c r="AN8" s="629"/>
      <c r="AO8" s="687"/>
      <c r="AP8" s="620" t="s">
        <v>242</v>
      </c>
      <c r="AQ8" s="621"/>
      <c r="AR8" s="621"/>
      <c r="AS8" s="621"/>
      <c r="AT8" s="621"/>
      <c r="AU8" s="621"/>
      <c r="AV8" s="621"/>
      <c r="AW8" s="621"/>
      <c r="AX8" s="621"/>
      <c r="AY8" s="621"/>
      <c r="AZ8" s="621"/>
      <c r="BA8" s="621"/>
      <c r="BB8" s="621"/>
      <c r="BC8" s="621"/>
      <c r="BD8" s="621"/>
      <c r="BE8" s="621"/>
      <c r="BF8" s="622"/>
      <c r="BG8" s="623">
        <v>47876</v>
      </c>
      <c r="BH8" s="626"/>
      <c r="BI8" s="626"/>
      <c r="BJ8" s="626"/>
      <c r="BK8" s="626"/>
      <c r="BL8" s="626"/>
      <c r="BM8" s="626"/>
      <c r="BN8" s="627"/>
      <c r="BO8" s="685">
        <v>1.8</v>
      </c>
      <c r="BP8" s="685"/>
      <c r="BQ8" s="685"/>
      <c r="BR8" s="685"/>
      <c r="BS8" s="631" t="s">
        <v>230</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4889771</v>
      </c>
      <c r="CS8" s="626"/>
      <c r="CT8" s="626"/>
      <c r="CU8" s="626"/>
      <c r="CV8" s="626"/>
      <c r="CW8" s="626"/>
      <c r="CX8" s="626"/>
      <c r="CY8" s="627"/>
      <c r="CZ8" s="685">
        <v>26.8</v>
      </c>
      <c r="DA8" s="685"/>
      <c r="DB8" s="685"/>
      <c r="DC8" s="685"/>
      <c r="DD8" s="631">
        <v>5658</v>
      </c>
      <c r="DE8" s="626"/>
      <c r="DF8" s="626"/>
      <c r="DG8" s="626"/>
      <c r="DH8" s="626"/>
      <c r="DI8" s="626"/>
      <c r="DJ8" s="626"/>
      <c r="DK8" s="626"/>
      <c r="DL8" s="626"/>
      <c r="DM8" s="626"/>
      <c r="DN8" s="626"/>
      <c r="DO8" s="626"/>
      <c r="DP8" s="627"/>
      <c r="DQ8" s="631">
        <v>2754638</v>
      </c>
      <c r="DR8" s="626"/>
      <c r="DS8" s="626"/>
      <c r="DT8" s="626"/>
      <c r="DU8" s="626"/>
      <c r="DV8" s="626"/>
      <c r="DW8" s="626"/>
      <c r="DX8" s="626"/>
      <c r="DY8" s="626"/>
      <c r="DZ8" s="626"/>
      <c r="EA8" s="626"/>
      <c r="EB8" s="626"/>
      <c r="EC8" s="666"/>
    </row>
    <row r="9" spans="2:143" ht="11.25" customHeight="1">
      <c r="B9" s="620" t="s">
        <v>244</v>
      </c>
      <c r="C9" s="621"/>
      <c r="D9" s="621"/>
      <c r="E9" s="621"/>
      <c r="F9" s="621"/>
      <c r="G9" s="621"/>
      <c r="H9" s="621"/>
      <c r="I9" s="621"/>
      <c r="J9" s="621"/>
      <c r="K9" s="621"/>
      <c r="L9" s="621"/>
      <c r="M9" s="621"/>
      <c r="N9" s="621"/>
      <c r="O9" s="621"/>
      <c r="P9" s="621"/>
      <c r="Q9" s="622"/>
      <c r="R9" s="623">
        <v>19660</v>
      </c>
      <c r="S9" s="626"/>
      <c r="T9" s="626"/>
      <c r="U9" s="626"/>
      <c r="V9" s="626"/>
      <c r="W9" s="626"/>
      <c r="X9" s="626"/>
      <c r="Y9" s="627"/>
      <c r="Z9" s="685">
        <v>0.1</v>
      </c>
      <c r="AA9" s="685"/>
      <c r="AB9" s="685"/>
      <c r="AC9" s="685"/>
      <c r="AD9" s="686">
        <v>19660</v>
      </c>
      <c r="AE9" s="686"/>
      <c r="AF9" s="686"/>
      <c r="AG9" s="686"/>
      <c r="AH9" s="686"/>
      <c r="AI9" s="686"/>
      <c r="AJ9" s="686"/>
      <c r="AK9" s="686"/>
      <c r="AL9" s="628">
        <v>0.2</v>
      </c>
      <c r="AM9" s="629"/>
      <c r="AN9" s="629"/>
      <c r="AO9" s="687"/>
      <c r="AP9" s="620" t="s">
        <v>245</v>
      </c>
      <c r="AQ9" s="621"/>
      <c r="AR9" s="621"/>
      <c r="AS9" s="621"/>
      <c r="AT9" s="621"/>
      <c r="AU9" s="621"/>
      <c r="AV9" s="621"/>
      <c r="AW9" s="621"/>
      <c r="AX9" s="621"/>
      <c r="AY9" s="621"/>
      <c r="AZ9" s="621"/>
      <c r="BA9" s="621"/>
      <c r="BB9" s="621"/>
      <c r="BC9" s="621"/>
      <c r="BD9" s="621"/>
      <c r="BE9" s="621"/>
      <c r="BF9" s="622"/>
      <c r="BG9" s="623">
        <v>1109373</v>
      </c>
      <c r="BH9" s="626"/>
      <c r="BI9" s="626"/>
      <c r="BJ9" s="626"/>
      <c r="BK9" s="626"/>
      <c r="BL9" s="626"/>
      <c r="BM9" s="626"/>
      <c r="BN9" s="627"/>
      <c r="BO9" s="685">
        <v>41.8</v>
      </c>
      <c r="BP9" s="685"/>
      <c r="BQ9" s="685"/>
      <c r="BR9" s="685"/>
      <c r="BS9" s="631" t="s">
        <v>230</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1690486</v>
      </c>
      <c r="CS9" s="626"/>
      <c r="CT9" s="626"/>
      <c r="CU9" s="626"/>
      <c r="CV9" s="626"/>
      <c r="CW9" s="626"/>
      <c r="CX9" s="626"/>
      <c r="CY9" s="627"/>
      <c r="CZ9" s="685">
        <v>9.3000000000000007</v>
      </c>
      <c r="DA9" s="685"/>
      <c r="DB9" s="685"/>
      <c r="DC9" s="685"/>
      <c r="DD9" s="631">
        <v>17447</v>
      </c>
      <c r="DE9" s="626"/>
      <c r="DF9" s="626"/>
      <c r="DG9" s="626"/>
      <c r="DH9" s="626"/>
      <c r="DI9" s="626"/>
      <c r="DJ9" s="626"/>
      <c r="DK9" s="626"/>
      <c r="DL9" s="626"/>
      <c r="DM9" s="626"/>
      <c r="DN9" s="626"/>
      <c r="DO9" s="626"/>
      <c r="DP9" s="627"/>
      <c r="DQ9" s="631">
        <v>1408288</v>
      </c>
      <c r="DR9" s="626"/>
      <c r="DS9" s="626"/>
      <c r="DT9" s="626"/>
      <c r="DU9" s="626"/>
      <c r="DV9" s="626"/>
      <c r="DW9" s="626"/>
      <c r="DX9" s="626"/>
      <c r="DY9" s="626"/>
      <c r="DZ9" s="626"/>
      <c r="EA9" s="626"/>
      <c r="EB9" s="626"/>
      <c r="EC9" s="666"/>
    </row>
    <row r="10" spans="2:143" ht="11.25" customHeight="1">
      <c r="B10" s="620" t="s">
        <v>247</v>
      </c>
      <c r="C10" s="621"/>
      <c r="D10" s="621"/>
      <c r="E10" s="621"/>
      <c r="F10" s="621"/>
      <c r="G10" s="621"/>
      <c r="H10" s="621"/>
      <c r="I10" s="621"/>
      <c r="J10" s="621"/>
      <c r="K10" s="621"/>
      <c r="L10" s="621"/>
      <c r="M10" s="621"/>
      <c r="N10" s="621"/>
      <c r="O10" s="621"/>
      <c r="P10" s="621"/>
      <c r="Q10" s="622"/>
      <c r="R10" s="623" t="s">
        <v>230</v>
      </c>
      <c r="S10" s="626"/>
      <c r="T10" s="626"/>
      <c r="U10" s="626"/>
      <c r="V10" s="626"/>
      <c r="W10" s="626"/>
      <c r="X10" s="626"/>
      <c r="Y10" s="627"/>
      <c r="Z10" s="685" t="s">
        <v>239</v>
      </c>
      <c r="AA10" s="685"/>
      <c r="AB10" s="685"/>
      <c r="AC10" s="685"/>
      <c r="AD10" s="686" t="s">
        <v>230</v>
      </c>
      <c r="AE10" s="686"/>
      <c r="AF10" s="686"/>
      <c r="AG10" s="686"/>
      <c r="AH10" s="686"/>
      <c r="AI10" s="686"/>
      <c r="AJ10" s="686"/>
      <c r="AK10" s="686"/>
      <c r="AL10" s="628" t="s">
        <v>230</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48810</v>
      </c>
      <c r="BH10" s="626"/>
      <c r="BI10" s="626"/>
      <c r="BJ10" s="626"/>
      <c r="BK10" s="626"/>
      <c r="BL10" s="626"/>
      <c r="BM10" s="626"/>
      <c r="BN10" s="627"/>
      <c r="BO10" s="685">
        <v>1.8</v>
      </c>
      <c r="BP10" s="685"/>
      <c r="BQ10" s="685"/>
      <c r="BR10" s="685"/>
      <c r="BS10" s="631" t="s">
        <v>230</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8300</v>
      </c>
      <c r="CS10" s="626"/>
      <c r="CT10" s="626"/>
      <c r="CU10" s="626"/>
      <c r="CV10" s="626"/>
      <c r="CW10" s="626"/>
      <c r="CX10" s="626"/>
      <c r="CY10" s="627"/>
      <c r="CZ10" s="685">
        <v>0</v>
      </c>
      <c r="DA10" s="685"/>
      <c r="DB10" s="685"/>
      <c r="DC10" s="685"/>
      <c r="DD10" s="631" t="s">
        <v>230</v>
      </c>
      <c r="DE10" s="626"/>
      <c r="DF10" s="626"/>
      <c r="DG10" s="626"/>
      <c r="DH10" s="626"/>
      <c r="DI10" s="626"/>
      <c r="DJ10" s="626"/>
      <c r="DK10" s="626"/>
      <c r="DL10" s="626"/>
      <c r="DM10" s="626"/>
      <c r="DN10" s="626"/>
      <c r="DO10" s="626"/>
      <c r="DP10" s="627"/>
      <c r="DQ10" s="631">
        <v>8300</v>
      </c>
      <c r="DR10" s="626"/>
      <c r="DS10" s="626"/>
      <c r="DT10" s="626"/>
      <c r="DU10" s="626"/>
      <c r="DV10" s="626"/>
      <c r="DW10" s="626"/>
      <c r="DX10" s="626"/>
      <c r="DY10" s="626"/>
      <c r="DZ10" s="626"/>
      <c r="EA10" s="626"/>
      <c r="EB10" s="626"/>
      <c r="EC10" s="666"/>
    </row>
    <row r="11" spans="2:143" ht="11.25" customHeight="1">
      <c r="B11" s="620" t="s">
        <v>250</v>
      </c>
      <c r="C11" s="621"/>
      <c r="D11" s="621"/>
      <c r="E11" s="621"/>
      <c r="F11" s="621"/>
      <c r="G11" s="621"/>
      <c r="H11" s="621"/>
      <c r="I11" s="621"/>
      <c r="J11" s="621"/>
      <c r="K11" s="621"/>
      <c r="L11" s="621"/>
      <c r="M11" s="621"/>
      <c r="N11" s="621"/>
      <c r="O11" s="621"/>
      <c r="P11" s="621"/>
      <c r="Q11" s="622"/>
      <c r="R11" s="623" t="s">
        <v>239</v>
      </c>
      <c r="S11" s="626"/>
      <c r="T11" s="626"/>
      <c r="U11" s="626"/>
      <c r="V11" s="626"/>
      <c r="W11" s="626"/>
      <c r="X11" s="626"/>
      <c r="Y11" s="627"/>
      <c r="Z11" s="685" t="s">
        <v>230</v>
      </c>
      <c r="AA11" s="685"/>
      <c r="AB11" s="685"/>
      <c r="AC11" s="685"/>
      <c r="AD11" s="686" t="s">
        <v>230</v>
      </c>
      <c r="AE11" s="686"/>
      <c r="AF11" s="686"/>
      <c r="AG11" s="686"/>
      <c r="AH11" s="686"/>
      <c r="AI11" s="686"/>
      <c r="AJ11" s="686"/>
      <c r="AK11" s="686"/>
      <c r="AL11" s="628" t="s">
        <v>230</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37973</v>
      </c>
      <c r="BH11" s="626"/>
      <c r="BI11" s="626"/>
      <c r="BJ11" s="626"/>
      <c r="BK11" s="626"/>
      <c r="BL11" s="626"/>
      <c r="BM11" s="626"/>
      <c r="BN11" s="627"/>
      <c r="BO11" s="685">
        <v>1.4</v>
      </c>
      <c r="BP11" s="685"/>
      <c r="BQ11" s="685"/>
      <c r="BR11" s="685"/>
      <c r="BS11" s="631" t="s">
        <v>239</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405086</v>
      </c>
      <c r="CS11" s="626"/>
      <c r="CT11" s="626"/>
      <c r="CU11" s="626"/>
      <c r="CV11" s="626"/>
      <c r="CW11" s="626"/>
      <c r="CX11" s="626"/>
      <c r="CY11" s="627"/>
      <c r="CZ11" s="685">
        <v>2.2000000000000002</v>
      </c>
      <c r="DA11" s="685"/>
      <c r="DB11" s="685"/>
      <c r="DC11" s="685"/>
      <c r="DD11" s="631">
        <v>69704</v>
      </c>
      <c r="DE11" s="626"/>
      <c r="DF11" s="626"/>
      <c r="DG11" s="626"/>
      <c r="DH11" s="626"/>
      <c r="DI11" s="626"/>
      <c r="DJ11" s="626"/>
      <c r="DK11" s="626"/>
      <c r="DL11" s="626"/>
      <c r="DM11" s="626"/>
      <c r="DN11" s="626"/>
      <c r="DO11" s="626"/>
      <c r="DP11" s="627"/>
      <c r="DQ11" s="631">
        <v>200951</v>
      </c>
      <c r="DR11" s="626"/>
      <c r="DS11" s="626"/>
      <c r="DT11" s="626"/>
      <c r="DU11" s="626"/>
      <c r="DV11" s="626"/>
      <c r="DW11" s="626"/>
      <c r="DX11" s="626"/>
      <c r="DY11" s="626"/>
      <c r="DZ11" s="626"/>
      <c r="EA11" s="626"/>
      <c r="EB11" s="626"/>
      <c r="EC11" s="666"/>
    </row>
    <row r="12" spans="2:143" ht="11.25" customHeight="1">
      <c r="B12" s="620" t="s">
        <v>253</v>
      </c>
      <c r="C12" s="621"/>
      <c r="D12" s="621"/>
      <c r="E12" s="621"/>
      <c r="F12" s="621"/>
      <c r="G12" s="621"/>
      <c r="H12" s="621"/>
      <c r="I12" s="621"/>
      <c r="J12" s="621"/>
      <c r="K12" s="621"/>
      <c r="L12" s="621"/>
      <c r="M12" s="621"/>
      <c r="N12" s="621"/>
      <c r="O12" s="621"/>
      <c r="P12" s="621"/>
      <c r="Q12" s="622"/>
      <c r="R12" s="623">
        <v>486752</v>
      </c>
      <c r="S12" s="626"/>
      <c r="T12" s="626"/>
      <c r="U12" s="626"/>
      <c r="V12" s="626"/>
      <c r="W12" s="626"/>
      <c r="X12" s="626"/>
      <c r="Y12" s="627"/>
      <c r="Z12" s="685">
        <v>2.6</v>
      </c>
      <c r="AA12" s="685"/>
      <c r="AB12" s="685"/>
      <c r="AC12" s="685"/>
      <c r="AD12" s="686">
        <v>486752</v>
      </c>
      <c r="AE12" s="686"/>
      <c r="AF12" s="686"/>
      <c r="AG12" s="686"/>
      <c r="AH12" s="686"/>
      <c r="AI12" s="686"/>
      <c r="AJ12" s="686"/>
      <c r="AK12" s="686"/>
      <c r="AL12" s="628">
        <v>4.5999999999999996</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1166905</v>
      </c>
      <c r="BH12" s="626"/>
      <c r="BI12" s="626"/>
      <c r="BJ12" s="626"/>
      <c r="BK12" s="626"/>
      <c r="BL12" s="626"/>
      <c r="BM12" s="626"/>
      <c r="BN12" s="627"/>
      <c r="BO12" s="685">
        <v>44</v>
      </c>
      <c r="BP12" s="685"/>
      <c r="BQ12" s="685"/>
      <c r="BR12" s="685"/>
      <c r="BS12" s="631" t="s">
        <v>230</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538425</v>
      </c>
      <c r="CS12" s="626"/>
      <c r="CT12" s="626"/>
      <c r="CU12" s="626"/>
      <c r="CV12" s="626"/>
      <c r="CW12" s="626"/>
      <c r="CX12" s="626"/>
      <c r="CY12" s="627"/>
      <c r="CZ12" s="685">
        <v>3</v>
      </c>
      <c r="DA12" s="685"/>
      <c r="DB12" s="685"/>
      <c r="DC12" s="685"/>
      <c r="DD12" s="631">
        <v>77306</v>
      </c>
      <c r="DE12" s="626"/>
      <c r="DF12" s="626"/>
      <c r="DG12" s="626"/>
      <c r="DH12" s="626"/>
      <c r="DI12" s="626"/>
      <c r="DJ12" s="626"/>
      <c r="DK12" s="626"/>
      <c r="DL12" s="626"/>
      <c r="DM12" s="626"/>
      <c r="DN12" s="626"/>
      <c r="DO12" s="626"/>
      <c r="DP12" s="627"/>
      <c r="DQ12" s="631">
        <v>355224</v>
      </c>
      <c r="DR12" s="626"/>
      <c r="DS12" s="626"/>
      <c r="DT12" s="626"/>
      <c r="DU12" s="626"/>
      <c r="DV12" s="626"/>
      <c r="DW12" s="626"/>
      <c r="DX12" s="626"/>
      <c r="DY12" s="626"/>
      <c r="DZ12" s="626"/>
      <c r="EA12" s="626"/>
      <c r="EB12" s="626"/>
      <c r="EC12" s="666"/>
    </row>
    <row r="13" spans="2:143" ht="11.25" customHeight="1">
      <c r="B13" s="620" t="s">
        <v>256</v>
      </c>
      <c r="C13" s="621"/>
      <c r="D13" s="621"/>
      <c r="E13" s="621"/>
      <c r="F13" s="621"/>
      <c r="G13" s="621"/>
      <c r="H13" s="621"/>
      <c r="I13" s="621"/>
      <c r="J13" s="621"/>
      <c r="K13" s="621"/>
      <c r="L13" s="621"/>
      <c r="M13" s="621"/>
      <c r="N13" s="621"/>
      <c r="O13" s="621"/>
      <c r="P13" s="621"/>
      <c r="Q13" s="622"/>
      <c r="R13" s="623">
        <v>59064</v>
      </c>
      <c r="S13" s="626"/>
      <c r="T13" s="626"/>
      <c r="U13" s="626"/>
      <c r="V13" s="626"/>
      <c r="W13" s="626"/>
      <c r="X13" s="626"/>
      <c r="Y13" s="627"/>
      <c r="Z13" s="685">
        <v>0.3</v>
      </c>
      <c r="AA13" s="685"/>
      <c r="AB13" s="685"/>
      <c r="AC13" s="685"/>
      <c r="AD13" s="686">
        <v>59064</v>
      </c>
      <c r="AE13" s="686"/>
      <c r="AF13" s="686"/>
      <c r="AG13" s="686"/>
      <c r="AH13" s="686"/>
      <c r="AI13" s="686"/>
      <c r="AJ13" s="686"/>
      <c r="AK13" s="686"/>
      <c r="AL13" s="628">
        <v>0.6</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1166884</v>
      </c>
      <c r="BH13" s="626"/>
      <c r="BI13" s="626"/>
      <c r="BJ13" s="626"/>
      <c r="BK13" s="626"/>
      <c r="BL13" s="626"/>
      <c r="BM13" s="626"/>
      <c r="BN13" s="627"/>
      <c r="BO13" s="685">
        <v>44</v>
      </c>
      <c r="BP13" s="685"/>
      <c r="BQ13" s="685"/>
      <c r="BR13" s="685"/>
      <c r="BS13" s="631" t="s">
        <v>239</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1533614</v>
      </c>
      <c r="CS13" s="626"/>
      <c r="CT13" s="626"/>
      <c r="CU13" s="626"/>
      <c r="CV13" s="626"/>
      <c r="CW13" s="626"/>
      <c r="CX13" s="626"/>
      <c r="CY13" s="627"/>
      <c r="CZ13" s="685">
        <v>8.4</v>
      </c>
      <c r="DA13" s="685"/>
      <c r="DB13" s="685"/>
      <c r="DC13" s="685"/>
      <c r="DD13" s="631">
        <v>545669</v>
      </c>
      <c r="DE13" s="626"/>
      <c r="DF13" s="626"/>
      <c r="DG13" s="626"/>
      <c r="DH13" s="626"/>
      <c r="DI13" s="626"/>
      <c r="DJ13" s="626"/>
      <c r="DK13" s="626"/>
      <c r="DL13" s="626"/>
      <c r="DM13" s="626"/>
      <c r="DN13" s="626"/>
      <c r="DO13" s="626"/>
      <c r="DP13" s="627"/>
      <c r="DQ13" s="631">
        <v>933328</v>
      </c>
      <c r="DR13" s="626"/>
      <c r="DS13" s="626"/>
      <c r="DT13" s="626"/>
      <c r="DU13" s="626"/>
      <c r="DV13" s="626"/>
      <c r="DW13" s="626"/>
      <c r="DX13" s="626"/>
      <c r="DY13" s="626"/>
      <c r="DZ13" s="626"/>
      <c r="EA13" s="626"/>
      <c r="EB13" s="626"/>
      <c r="EC13" s="666"/>
    </row>
    <row r="14" spans="2:143" ht="11.25" customHeight="1">
      <c r="B14" s="620" t="s">
        <v>259</v>
      </c>
      <c r="C14" s="621"/>
      <c r="D14" s="621"/>
      <c r="E14" s="621"/>
      <c r="F14" s="621"/>
      <c r="G14" s="621"/>
      <c r="H14" s="621"/>
      <c r="I14" s="621"/>
      <c r="J14" s="621"/>
      <c r="K14" s="621"/>
      <c r="L14" s="621"/>
      <c r="M14" s="621"/>
      <c r="N14" s="621"/>
      <c r="O14" s="621"/>
      <c r="P14" s="621"/>
      <c r="Q14" s="622"/>
      <c r="R14" s="623" t="s">
        <v>230</v>
      </c>
      <c r="S14" s="626"/>
      <c r="T14" s="626"/>
      <c r="U14" s="626"/>
      <c r="V14" s="626"/>
      <c r="W14" s="626"/>
      <c r="X14" s="626"/>
      <c r="Y14" s="627"/>
      <c r="Z14" s="685" t="s">
        <v>239</v>
      </c>
      <c r="AA14" s="685"/>
      <c r="AB14" s="685"/>
      <c r="AC14" s="685"/>
      <c r="AD14" s="686" t="s">
        <v>230</v>
      </c>
      <c r="AE14" s="686"/>
      <c r="AF14" s="686"/>
      <c r="AG14" s="686"/>
      <c r="AH14" s="686"/>
      <c r="AI14" s="686"/>
      <c r="AJ14" s="686"/>
      <c r="AK14" s="686"/>
      <c r="AL14" s="628" t="s">
        <v>230</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100499</v>
      </c>
      <c r="BH14" s="626"/>
      <c r="BI14" s="626"/>
      <c r="BJ14" s="626"/>
      <c r="BK14" s="626"/>
      <c r="BL14" s="626"/>
      <c r="BM14" s="626"/>
      <c r="BN14" s="627"/>
      <c r="BO14" s="685">
        <v>3.8</v>
      </c>
      <c r="BP14" s="685"/>
      <c r="BQ14" s="685"/>
      <c r="BR14" s="685"/>
      <c r="BS14" s="631" t="s">
        <v>230</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1214930</v>
      </c>
      <c r="CS14" s="626"/>
      <c r="CT14" s="626"/>
      <c r="CU14" s="626"/>
      <c r="CV14" s="626"/>
      <c r="CW14" s="626"/>
      <c r="CX14" s="626"/>
      <c r="CY14" s="627"/>
      <c r="CZ14" s="685">
        <v>6.7</v>
      </c>
      <c r="DA14" s="685"/>
      <c r="DB14" s="685"/>
      <c r="DC14" s="685"/>
      <c r="DD14" s="631">
        <v>43719</v>
      </c>
      <c r="DE14" s="626"/>
      <c r="DF14" s="626"/>
      <c r="DG14" s="626"/>
      <c r="DH14" s="626"/>
      <c r="DI14" s="626"/>
      <c r="DJ14" s="626"/>
      <c r="DK14" s="626"/>
      <c r="DL14" s="626"/>
      <c r="DM14" s="626"/>
      <c r="DN14" s="626"/>
      <c r="DO14" s="626"/>
      <c r="DP14" s="627"/>
      <c r="DQ14" s="631">
        <v>1136732</v>
      </c>
      <c r="DR14" s="626"/>
      <c r="DS14" s="626"/>
      <c r="DT14" s="626"/>
      <c r="DU14" s="626"/>
      <c r="DV14" s="626"/>
      <c r="DW14" s="626"/>
      <c r="DX14" s="626"/>
      <c r="DY14" s="626"/>
      <c r="DZ14" s="626"/>
      <c r="EA14" s="626"/>
      <c r="EB14" s="626"/>
      <c r="EC14" s="666"/>
    </row>
    <row r="15" spans="2:143" ht="11.25" customHeight="1">
      <c r="B15" s="620" t="s">
        <v>262</v>
      </c>
      <c r="C15" s="621"/>
      <c r="D15" s="621"/>
      <c r="E15" s="621"/>
      <c r="F15" s="621"/>
      <c r="G15" s="621"/>
      <c r="H15" s="621"/>
      <c r="I15" s="621"/>
      <c r="J15" s="621"/>
      <c r="K15" s="621"/>
      <c r="L15" s="621"/>
      <c r="M15" s="621"/>
      <c r="N15" s="621"/>
      <c r="O15" s="621"/>
      <c r="P15" s="621"/>
      <c r="Q15" s="622"/>
      <c r="R15" s="623">
        <v>56397</v>
      </c>
      <c r="S15" s="626"/>
      <c r="T15" s="626"/>
      <c r="U15" s="626"/>
      <c r="V15" s="626"/>
      <c r="W15" s="626"/>
      <c r="X15" s="626"/>
      <c r="Y15" s="627"/>
      <c r="Z15" s="685">
        <v>0.3</v>
      </c>
      <c r="AA15" s="685"/>
      <c r="AB15" s="685"/>
      <c r="AC15" s="685"/>
      <c r="AD15" s="686">
        <v>56397</v>
      </c>
      <c r="AE15" s="686"/>
      <c r="AF15" s="686"/>
      <c r="AG15" s="686"/>
      <c r="AH15" s="686"/>
      <c r="AI15" s="686"/>
      <c r="AJ15" s="686"/>
      <c r="AK15" s="686"/>
      <c r="AL15" s="628">
        <v>0.5</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143212</v>
      </c>
      <c r="BH15" s="626"/>
      <c r="BI15" s="626"/>
      <c r="BJ15" s="626"/>
      <c r="BK15" s="626"/>
      <c r="BL15" s="626"/>
      <c r="BM15" s="626"/>
      <c r="BN15" s="627"/>
      <c r="BO15" s="685">
        <v>5.4</v>
      </c>
      <c r="BP15" s="685"/>
      <c r="BQ15" s="685"/>
      <c r="BR15" s="685"/>
      <c r="BS15" s="631" t="s">
        <v>230</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1658154</v>
      </c>
      <c r="CS15" s="626"/>
      <c r="CT15" s="626"/>
      <c r="CU15" s="626"/>
      <c r="CV15" s="626"/>
      <c r="CW15" s="626"/>
      <c r="CX15" s="626"/>
      <c r="CY15" s="627"/>
      <c r="CZ15" s="685">
        <v>9.1</v>
      </c>
      <c r="DA15" s="685"/>
      <c r="DB15" s="685"/>
      <c r="DC15" s="685"/>
      <c r="DD15" s="631">
        <v>214767</v>
      </c>
      <c r="DE15" s="626"/>
      <c r="DF15" s="626"/>
      <c r="DG15" s="626"/>
      <c r="DH15" s="626"/>
      <c r="DI15" s="626"/>
      <c r="DJ15" s="626"/>
      <c r="DK15" s="626"/>
      <c r="DL15" s="626"/>
      <c r="DM15" s="626"/>
      <c r="DN15" s="626"/>
      <c r="DO15" s="626"/>
      <c r="DP15" s="627"/>
      <c r="DQ15" s="631">
        <v>1236932</v>
      </c>
      <c r="DR15" s="626"/>
      <c r="DS15" s="626"/>
      <c r="DT15" s="626"/>
      <c r="DU15" s="626"/>
      <c r="DV15" s="626"/>
      <c r="DW15" s="626"/>
      <c r="DX15" s="626"/>
      <c r="DY15" s="626"/>
      <c r="DZ15" s="626"/>
      <c r="EA15" s="626"/>
      <c r="EB15" s="626"/>
      <c r="EC15" s="666"/>
    </row>
    <row r="16" spans="2:143" ht="11.25" customHeight="1">
      <c r="B16" s="620" t="s">
        <v>265</v>
      </c>
      <c r="C16" s="621"/>
      <c r="D16" s="621"/>
      <c r="E16" s="621"/>
      <c r="F16" s="621"/>
      <c r="G16" s="621"/>
      <c r="H16" s="621"/>
      <c r="I16" s="621"/>
      <c r="J16" s="621"/>
      <c r="K16" s="621"/>
      <c r="L16" s="621"/>
      <c r="M16" s="621"/>
      <c r="N16" s="621"/>
      <c r="O16" s="621"/>
      <c r="P16" s="621"/>
      <c r="Q16" s="622"/>
      <c r="R16" s="623" t="s">
        <v>239</v>
      </c>
      <c r="S16" s="626"/>
      <c r="T16" s="626"/>
      <c r="U16" s="626"/>
      <c r="V16" s="626"/>
      <c r="W16" s="626"/>
      <c r="X16" s="626"/>
      <c r="Y16" s="627"/>
      <c r="Z16" s="685" t="s">
        <v>239</v>
      </c>
      <c r="AA16" s="685"/>
      <c r="AB16" s="685"/>
      <c r="AC16" s="685"/>
      <c r="AD16" s="686" t="s">
        <v>239</v>
      </c>
      <c r="AE16" s="686"/>
      <c r="AF16" s="686"/>
      <c r="AG16" s="686"/>
      <c r="AH16" s="686"/>
      <c r="AI16" s="686"/>
      <c r="AJ16" s="686"/>
      <c r="AK16" s="686"/>
      <c r="AL16" s="628" t="s">
        <v>230</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230</v>
      </c>
      <c r="BH16" s="626"/>
      <c r="BI16" s="626"/>
      <c r="BJ16" s="626"/>
      <c r="BK16" s="626"/>
      <c r="BL16" s="626"/>
      <c r="BM16" s="626"/>
      <c r="BN16" s="627"/>
      <c r="BO16" s="685" t="s">
        <v>230</v>
      </c>
      <c r="BP16" s="685"/>
      <c r="BQ16" s="685"/>
      <c r="BR16" s="685"/>
      <c r="BS16" s="631" t="s">
        <v>239</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899170</v>
      </c>
      <c r="CS16" s="626"/>
      <c r="CT16" s="626"/>
      <c r="CU16" s="626"/>
      <c r="CV16" s="626"/>
      <c r="CW16" s="626"/>
      <c r="CX16" s="626"/>
      <c r="CY16" s="627"/>
      <c r="CZ16" s="685">
        <v>4.9000000000000004</v>
      </c>
      <c r="DA16" s="685"/>
      <c r="DB16" s="685"/>
      <c r="DC16" s="685"/>
      <c r="DD16" s="631" t="s">
        <v>230</v>
      </c>
      <c r="DE16" s="626"/>
      <c r="DF16" s="626"/>
      <c r="DG16" s="626"/>
      <c r="DH16" s="626"/>
      <c r="DI16" s="626"/>
      <c r="DJ16" s="626"/>
      <c r="DK16" s="626"/>
      <c r="DL16" s="626"/>
      <c r="DM16" s="626"/>
      <c r="DN16" s="626"/>
      <c r="DO16" s="626"/>
      <c r="DP16" s="627"/>
      <c r="DQ16" s="631">
        <v>200958</v>
      </c>
      <c r="DR16" s="626"/>
      <c r="DS16" s="626"/>
      <c r="DT16" s="626"/>
      <c r="DU16" s="626"/>
      <c r="DV16" s="626"/>
      <c r="DW16" s="626"/>
      <c r="DX16" s="626"/>
      <c r="DY16" s="626"/>
      <c r="DZ16" s="626"/>
      <c r="EA16" s="626"/>
      <c r="EB16" s="626"/>
      <c r="EC16" s="666"/>
    </row>
    <row r="17" spans="2:133" ht="11.25" customHeight="1">
      <c r="B17" s="620" t="s">
        <v>268</v>
      </c>
      <c r="C17" s="621"/>
      <c r="D17" s="621"/>
      <c r="E17" s="621"/>
      <c r="F17" s="621"/>
      <c r="G17" s="621"/>
      <c r="H17" s="621"/>
      <c r="I17" s="621"/>
      <c r="J17" s="621"/>
      <c r="K17" s="621"/>
      <c r="L17" s="621"/>
      <c r="M17" s="621"/>
      <c r="N17" s="621"/>
      <c r="O17" s="621"/>
      <c r="P17" s="621"/>
      <c r="Q17" s="622"/>
      <c r="R17" s="623">
        <v>11168</v>
      </c>
      <c r="S17" s="626"/>
      <c r="T17" s="626"/>
      <c r="U17" s="626"/>
      <c r="V17" s="626"/>
      <c r="W17" s="626"/>
      <c r="X17" s="626"/>
      <c r="Y17" s="627"/>
      <c r="Z17" s="685">
        <v>0.1</v>
      </c>
      <c r="AA17" s="685"/>
      <c r="AB17" s="685"/>
      <c r="AC17" s="685"/>
      <c r="AD17" s="686">
        <v>11168</v>
      </c>
      <c r="AE17" s="686"/>
      <c r="AF17" s="686"/>
      <c r="AG17" s="686"/>
      <c r="AH17" s="686"/>
      <c r="AI17" s="686"/>
      <c r="AJ17" s="686"/>
      <c r="AK17" s="686"/>
      <c r="AL17" s="628">
        <v>0.1</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239</v>
      </c>
      <c r="BH17" s="626"/>
      <c r="BI17" s="626"/>
      <c r="BJ17" s="626"/>
      <c r="BK17" s="626"/>
      <c r="BL17" s="626"/>
      <c r="BM17" s="626"/>
      <c r="BN17" s="627"/>
      <c r="BO17" s="685" t="s">
        <v>239</v>
      </c>
      <c r="BP17" s="685"/>
      <c r="BQ17" s="685"/>
      <c r="BR17" s="685"/>
      <c r="BS17" s="631" t="s">
        <v>230</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2646436</v>
      </c>
      <c r="CS17" s="626"/>
      <c r="CT17" s="626"/>
      <c r="CU17" s="626"/>
      <c r="CV17" s="626"/>
      <c r="CW17" s="626"/>
      <c r="CX17" s="626"/>
      <c r="CY17" s="627"/>
      <c r="CZ17" s="685">
        <v>14.5</v>
      </c>
      <c r="DA17" s="685"/>
      <c r="DB17" s="685"/>
      <c r="DC17" s="685"/>
      <c r="DD17" s="631" t="s">
        <v>239</v>
      </c>
      <c r="DE17" s="626"/>
      <c r="DF17" s="626"/>
      <c r="DG17" s="626"/>
      <c r="DH17" s="626"/>
      <c r="DI17" s="626"/>
      <c r="DJ17" s="626"/>
      <c r="DK17" s="626"/>
      <c r="DL17" s="626"/>
      <c r="DM17" s="626"/>
      <c r="DN17" s="626"/>
      <c r="DO17" s="626"/>
      <c r="DP17" s="627"/>
      <c r="DQ17" s="631">
        <v>2602091</v>
      </c>
      <c r="DR17" s="626"/>
      <c r="DS17" s="626"/>
      <c r="DT17" s="626"/>
      <c r="DU17" s="626"/>
      <c r="DV17" s="626"/>
      <c r="DW17" s="626"/>
      <c r="DX17" s="626"/>
      <c r="DY17" s="626"/>
      <c r="DZ17" s="626"/>
      <c r="EA17" s="626"/>
      <c r="EB17" s="626"/>
      <c r="EC17" s="666"/>
    </row>
    <row r="18" spans="2:133" ht="11.25" customHeight="1">
      <c r="B18" s="620" t="s">
        <v>271</v>
      </c>
      <c r="C18" s="621"/>
      <c r="D18" s="621"/>
      <c r="E18" s="621"/>
      <c r="F18" s="621"/>
      <c r="G18" s="621"/>
      <c r="H18" s="621"/>
      <c r="I18" s="621"/>
      <c r="J18" s="621"/>
      <c r="K18" s="621"/>
      <c r="L18" s="621"/>
      <c r="M18" s="621"/>
      <c r="N18" s="621"/>
      <c r="O18" s="621"/>
      <c r="P18" s="621"/>
      <c r="Q18" s="622"/>
      <c r="R18" s="623">
        <v>8180042</v>
      </c>
      <c r="S18" s="626"/>
      <c r="T18" s="626"/>
      <c r="U18" s="626"/>
      <c r="V18" s="626"/>
      <c r="W18" s="626"/>
      <c r="X18" s="626"/>
      <c r="Y18" s="627"/>
      <c r="Z18" s="685">
        <v>44.1</v>
      </c>
      <c r="AA18" s="685"/>
      <c r="AB18" s="685"/>
      <c r="AC18" s="685"/>
      <c r="AD18" s="686">
        <v>7051967</v>
      </c>
      <c r="AE18" s="686"/>
      <c r="AF18" s="686"/>
      <c r="AG18" s="686"/>
      <c r="AH18" s="686"/>
      <c r="AI18" s="686"/>
      <c r="AJ18" s="686"/>
      <c r="AK18" s="686"/>
      <c r="AL18" s="628">
        <v>66.7</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230</v>
      </c>
      <c r="BH18" s="626"/>
      <c r="BI18" s="626"/>
      <c r="BJ18" s="626"/>
      <c r="BK18" s="626"/>
      <c r="BL18" s="626"/>
      <c r="BM18" s="626"/>
      <c r="BN18" s="627"/>
      <c r="BO18" s="685" t="s">
        <v>239</v>
      </c>
      <c r="BP18" s="685"/>
      <c r="BQ18" s="685"/>
      <c r="BR18" s="685"/>
      <c r="BS18" s="631" t="s">
        <v>230</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230</v>
      </c>
      <c r="CS18" s="626"/>
      <c r="CT18" s="626"/>
      <c r="CU18" s="626"/>
      <c r="CV18" s="626"/>
      <c r="CW18" s="626"/>
      <c r="CX18" s="626"/>
      <c r="CY18" s="627"/>
      <c r="CZ18" s="685" t="s">
        <v>230</v>
      </c>
      <c r="DA18" s="685"/>
      <c r="DB18" s="685"/>
      <c r="DC18" s="685"/>
      <c r="DD18" s="631" t="s">
        <v>239</v>
      </c>
      <c r="DE18" s="626"/>
      <c r="DF18" s="626"/>
      <c r="DG18" s="626"/>
      <c r="DH18" s="626"/>
      <c r="DI18" s="626"/>
      <c r="DJ18" s="626"/>
      <c r="DK18" s="626"/>
      <c r="DL18" s="626"/>
      <c r="DM18" s="626"/>
      <c r="DN18" s="626"/>
      <c r="DO18" s="626"/>
      <c r="DP18" s="627"/>
      <c r="DQ18" s="631" t="s">
        <v>230</v>
      </c>
      <c r="DR18" s="626"/>
      <c r="DS18" s="626"/>
      <c r="DT18" s="626"/>
      <c r="DU18" s="626"/>
      <c r="DV18" s="626"/>
      <c r="DW18" s="626"/>
      <c r="DX18" s="626"/>
      <c r="DY18" s="626"/>
      <c r="DZ18" s="626"/>
      <c r="EA18" s="626"/>
      <c r="EB18" s="626"/>
      <c r="EC18" s="666"/>
    </row>
    <row r="19" spans="2:133" ht="11.25" customHeight="1">
      <c r="B19" s="620" t="s">
        <v>274</v>
      </c>
      <c r="C19" s="621"/>
      <c r="D19" s="621"/>
      <c r="E19" s="621"/>
      <c r="F19" s="621"/>
      <c r="G19" s="621"/>
      <c r="H19" s="621"/>
      <c r="I19" s="621"/>
      <c r="J19" s="621"/>
      <c r="K19" s="621"/>
      <c r="L19" s="621"/>
      <c r="M19" s="621"/>
      <c r="N19" s="621"/>
      <c r="O19" s="621"/>
      <c r="P19" s="621"/>
      <c r="Q19" s="622"/>
      <c r="R19" s="623">
        <v>7051967</v>
      </c>
      <c r="S19" s="626"/>
      <c r="T19" s="626"/>
      <c r="U19" s="626"/>
      <c r="V19" s="626"/>
      <c r="W19" s="626"/>
      <c r="X19" s="626"/>
      <c r="Y19" s="627"/>
      <c r="Z19" s="685">
        <v>38</v>
      </c>
      <c r="AA19" s="685"/>
      <c r="AB19" s="685"/>
      <c r="AC19" s="685"/>
      <c r="AD19" s="686">
        <v>7051967</v>
      </c>
      <c r="AE19" s="686"/>
      <c r="AF19" s="686"/>
      <c r="AG19" s="686"/>
      <c r="AH19" s="686"/>
      <c r="AI19" s="686"/>
      <c r="AJ19" s="686"/>
      <c r="AK19" s="686"/>
      <c r="AL19" s="628">
        <v>66.7</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t="s">
        <v>230</v>
      </c>
      <c r="BH19" s="626"/>
      <c r="BI19" s="626"/>
      <c r="BJ19" s="626"/>
      <c r="BK19" s="626"/>
      <c r="BL19" s="626"/>
      <c r="BM19" s="626"/>
      <c r="BN19" s="627"/>
      <c r="BO19" s="685" t="s">
        <v>239</v>
      </c>
      <c r="BP19" s="685"/>
      <c r="BQ19" s="685"/>
      <c r="BR19" s="685"/>
      <c r="BS19" s="631" t="s">
        <v>230</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230</v>
      </c>
      <c r="CS19" s="626"/>
      <c r="CT19" s="626"/>
      <c r="CU19" s="626"/>
      <c r="CV19" s="626"/>
      <c r="CW19" s="626"/>
      <c r="CX19" s="626"/>
      <c r="CY19" s="627"/>
      <c r="CZ19" s="685" t="s">
        <v>230</v>
      </c>
      <c r="DA19" s="685"/>
      <c r="DB19" s="685"/>
      <c r="DC19" s="685"/>
      <c r="DD19" s="631" t="s">
        <v>230</v>
      </c>
      <c r="DE19" s="626"/>
      <c r="DF19" s="626"/>
      <c r="DG19" s="626"/>
      <c r="DH19" s="626"/>
      <c r="DI19" s="626"/>
      <c r="DJ19" s="626"/>
      <c r="DK19" s="626"/>
      <c r="DL19" s="626"/>
      <c r="DM19" s="626"/>
      <c r="DN19" s="626"/>
      <c r="DO19" s="626"/>
      <c r="DP19" s="627"/>
      <c r="DQ19" s="631" t="s">
        <v>230</v>
      </c>
      <c r="DR19" s="626"/>
      <c r="DS19" s="626"/>
      <c r="DT19" s="626"/>
      <c r="DU19" s="626"/>
      <c r="DV19" s="626"/>
      <c r="DW19" s="626"/>
      <c r="DX19" s="626"/>
      <c r="DY19" s="626"/>
      <c r="DZ19" s="626"/>
      <c r="EA19" s="626"/>
      <c r="EB19" s="626"/>
      <c r="EC19" s="666"/>
    </row>
    <row r="20" spans="2:133" ht="11.25" customHeight="1">
      <c r="B20" s="620" t="s">
        <v>277</v>
      </c>
      <c r="C20" s="621"/>
      <c r="D20" s="621"/>
      <c r="E20" s="621"/>
      <c r="F20" s="621"/>
      <c r="G20" s="621"/>
      <c r="H20" s="621"/>
      <c r="I20" s="621"/>
      <c r="J20" s="621"/>
      <c r="K20" s="621"/>
      <c r="L20" s="621"/>
      <c r="M20" s="621"/>
      <c r="N20" s="621"/>
      <c r="O20" s="621"/>
      <c r="P20" s="621"/>
      <c r="Q20" s="622"/>
      <c r="R20" s="623">
        <v>1128075</v>
      </c>
      <c r="S20" s="626"/>
      <c r="T20" s="626"/>
      <c r="U20" s="626"/>
      <c r="V20" s="626"/>
      <c r="W20" s="626"/>
      <c r="X20" s="626"/>
      <c r="Y20" s="627"/>
      <c r="Z20" s="685">
        <v>6.1</v>
      </c>
      <c r="AA20" s="685"/>
      <c r="AB20" s="685"/>
      <c r="AC20" s="685"/>
      <c r="AD20" s="686" t="s">
        <v>239</v>
      </c>
      <c r="AE20" s="686"/>
      <c r="AF20" s="686"/>
      <c r="AG20" s="686"/>
      <c r="AH20" s="686"/>
      <c r="AI20" s="686"/>
      <c r="AJ20" s="686"/>
      <c r="AK20" s="686"/>
      <c r="AL20" s="628" t="s">
        <v>230</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t="s">
        <v>230</v>
      </c>
      <c r="BH20" s="626"/>
      <c r="BI20" s="626"/>
      <c r="BJ20" s="626"/>
      <c r="BK20" s="626"/>
      <c r="BL20" s="626"/>
      <c r="BM20" s="626"/>
      <c r="BN20" s="627"/>
      <c r="BO20" s="685" t="s">
        <v>239</v>
      </c>
      <c r="BP20" s="685"/>
      <c r="BQ20" s="685"/>
      <c r="BR20" s="685"/>
      <c r="BS20" s="631" t="s">
        <v>239</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18248909</v>
      </c>
      <c r="CS20" s="626"/>
      <c r="CT20" s="626"/>
      <c r="CU20" s="626"/>
      <c r="CV20" s="626"/>
      <c r="CW20" s="626"/>
      <c r="CX20" s="626"/>
      <c r="CY20" s="627"/>
      <c r="CZ20" s="685">
        <v>100</v>
      </c>
      <c r="DA20" s="685"/>
      <c r="DB20" s="685"/>
      <c r="DC20" s="685"/>
      <c r="DD20" s="631">
        <v>1135811</v>
      </c>
      <c r="DE20" s="626"/>
      <c r="DF20" s="626"/>
      <c r="DG20" s="626"/>
      <c r="DH20" s="626"/>
      <c r="DI20" s="626"/>
      <c r="DJ20" s="626"/>
      <c r="DK20" s="626"/>
      <c r="DL20" s="626"/>
      <c r="DM20" s="626"/>
      <c r="DN20" s="626"/>
      <c r="DO20" s="626"/>
      <c r="DP20" s="627"/>
      <c r="DQ20" s="631">
        <v>13088312</v>
      </c>
      <c r="DR20" s="626"/>
      <c r="DS20" s="626"/>
      <c r="DT20" s="626"/>
      <c r="DU20" s="626"/>
      <c r="DV20" s="626"/>
      <c r="DW20" s="626"/>
      <c r="DX20" s="626"/>
      <c r="DY20" s="626"/>
      <c r="DZ20" s="626"/>
      <c r="EA20" s="626"/>
      <c r="EB20" s="626"/>
      <c r="EC20" s="666"/>
    </row>
    <row r="21" spans="2:133" ht="11.25" customHeight="1">
      <c r="B21" s="620" t="s">
        <v>280</v>
      </c>
      <c r="C21" s="621"/>
      <c r="D21" s="621"/>
      <c r="E21" s="621"/>
      <c r="F21" s="621"/>
      <c r="G21" s="621"/>
      <c r="H21" s="621"/>
      <c r="I21" s="621"/>
      <c r="J21" s="621"/>
      <c r="K21" s="621"/>
      <c r="L21" s="621"/>
      <c r="M21" s="621"/>
      <c r="N21" s="621"/>
      <c r="O21" s="621"/>
      <c r="P21" s="621"/>
      <c r="Q21" s="622"/>
      <c r="R21" s="623" t="s">
        <v>230</v>
      </c>
      <c r="S21" s="626"/>
      <c r="T21" s="626"/>
      <c r="U21" s="626"/>
      <c r="V21" s="626"/>
      <c r="W21" s="626"/>
      <c r="X21" s="626"/>
      <c r="Y21" s="627"/>
      <c r="Z21" s="685" t="s">
        <v>230</v>
      </c>
      <c r="AA21" s="685"/>
      <c r="AB21" s="685"/>
      <c r="AC21" s="685"/>
      <c r="AD21" s="686" t="s">
        <v>239</v>
      </c>
      <c r="AE21" s="686"/>
      <c r="AF21" s="686"/>
      <c r="AG21" s="686"/>
      <c r="AH21" s="686"/>
      <c r="AI21" s="686"/>
      <c r="AJ21" s="686"/>
      <c r="AK21" s="686"/>
      <c r="AL21" s="628" t="s">
        <v>230</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t="s">
        <v>239</v>
      </c>
      <c r="BH21" s="626"/>
      <c r="BI21" s="626"/>
      <c r="BJ21" s="626"/>
      <c r="BK21" s="626"/>
      <c r="BL21" s="626"/>
      <c r="BM21" s="626"/>
      <c r="BN21" s="627"/>
      <c r="BO21" s="685" t="s">
        <v>239</v>
      </c>
      <c r="BP21" s="685"/>
      <c r="BQ21" s="685"/>
      <c r="BR21" s="685"/>
      <c r="BS21" s="631" t="s">
        <v>230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282</v>
      </c>
      <c r="C22" s="621"/>
      <c r="D22" s="621"/>
      <c r="E22" s="621"/>
      <c r="F22" s="621"/>
      <c r="G22" s="621"/>
      <c r="H22" s="621"/>
      <c r="I22" s="621"/>
      <c r="J22" s="621"/>
      <c r="K22" s="621"/>
      <c r="L22" s="621"/>
      <c r="M22" s="621"/>
      <c r="N22" s="621"/>
      <c r="O22" s="621"/>
      <c r="P22" s="621"/>
      <c r="Q22" s="622"/>
      <c r="R22" s="623">
        <v>11665440</v>
      </c>
      <c r="S22" s="626"/>
      <c r="T22" s="626"/>
      <c r="U22" s="626"/>
      <c r="V22" s="626"/>
      <c r="W22" s="626"/>
      <c r="X22" s="626"/>
      <c r="Y22" s="627"/>
      <c r="Z22" s="685">
        <v>62.8</v>
      </c>
      <c r="AA22" s="685"/>
      <c r="AB22" s="685"/>
      <c r="AC22" s="685"/>
      <c r="AD22" s="686">
        <v>10537365</v>
      </c>
      <c r="AE22" s="686"/>
      <c r="AF22" s="686"/>
      <c r="AG22" s="686"/>
      <c r="AH22" s="686"/>
      <c r="AI22" s="686"/>
      <c r="AJ22" s="686"/>
      <c r="AK22" s="686"/>
      <c r="AL22" s="628">
        <v>99.6</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239</v>
      </c>
      <c r="BH22" s="626"/>
      <c r="BI22" s="626"/>
      <c r="BJ22" s="626"/>
      <c r="BK22" s="626"/>
      <c r="BL22" s="626"/>
      <c r="BM22" s="626"/>
      <c r="BN22" s="627"/>
      <c r="BO22" s="685" t="s">
        <v>239</v>
      </c>
      <c r="BP22" s="685"/>
      <c r="BQ22" s="685"/>
      <c r="BR22" s="685"/>
      <c r="BS22" s="631" t="s">
        <v>239</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285</v>
      </c>
      <c r="C23" s="621"/>
      <c r="D23" s="621"/>
      <c r="E23" s="621"/>
      <c r="F23" s="621"/>
      <c r="G23" s="621"/>
      <c r="H23" s="621"/>
      <c r="I23" s="621"/>
      <c r="J23" s="621"/>
      <c r="K23" s="621"/>
      <c r="L23" s="621"/>
      <c r="M23" s="621"/>
      <c r="N23" s="621"/>
      <c r="O23" s="621"/>
      <c r="P23" s="621"/>
      <c r="Q23" s="622"/>
      <c r="R23" s="623">
        <v>3875</v>
      </c>
      <c r="S23" s="626"/>
      <c r="T23" s="626"/>
      <c r="U23" s="626"/>
      <c r="V23" s="626"/>
      <c r="W23" s="626"/>
      <c r="X23" s="626"/>
      <c r="Y23" s="627"/>
      <c r="Z23" s="685">
        <v>0</v>
      </c>
      <c r="AA23" s="685"/>
      <c r="AB23" s="685"/>
      <c r="AC23" s="685"/>
      <c r="AD23" s="686">
        <v>3875</v>
      </c>
      <c r="AE23" s="686"/>
      <c r="AF23" s="686"/>
      <c r="AG23" s="686"/>
      <c r="AH23" s="686"/>
      <c r="AI23" s="686"/>
      <c r="AJ23" s="686"/>
      <c r="AK23" s="686"/>
      <c r="AL23" s="628">
        <v>0</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230</v>
      </c>
      <c r="BH23" s="626"/>
      <c r="BI23" s="626"/>
      <c r="BJ23" s="626"/>
      <c r="BK23" s="626"/>
      <c r="BL23" s="626"/>
      <c r="BM23" s="626"/>
      <c r="BN23" s="627"/>
      <c r="BO23" s="685" t="s">
        <v>230</v>
      </c>
      <c r="BP23" s="685"/>
      <c r="BQ23" s="685"/>
      <c r="BR23" s="685"/>
      <c r="BS23" s="631" t="s">
        <v>239</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c r="B24" s="620" t="s">
        <v>292</v>
      </c>
      <c r="C24" s="621"/>
      <c r="D24" s="621"/>
      <c r="E24" s="621"/>
      <c r="F24" s="621"/>
      <c r="G24" s="621"/>
      <c r="H24" s="621"/>
      <c r="I24" s="621"/>
      <c r="J24" s="621"/>
      <c r="K24" s="621"/>
      <c r="L24" s="621"/>
      <c r="M24" s="621"/>
      <c r="N24" s="621"/>
      <c r="O24" s="621"/>
      <c r="P24" s="621"/>
      <c r="Q24" s="622"/>
      <c r="R24" s="623">
        <v>166443</v>
      </c>
      <c r="S24" s="626"/>
      <c r="T24" s="626"/>
      <c r="U24" s="626"/>
      <c r="V24" s="626"/>
      <c r="W24" s="626"/>
      <c r="X24" s="626"/>
      <c r="Y24" s="627"/>
      <c r="Z24" s="685">
        <v>0.9</v>
      </c>
      <c r="AA24" s="685"/>
      <c r="AB24" s="685"/>
      <c r="AC24" s="685"/>
      <c r="AD24" s="686" t="s">
        <v>239</v>
      </c>
      <c r="AE24" s="686"/>
      <c r="AF24" s="686"/>
      <c r="AG24" s="686"/>
      <c r="AH24" s="686"/>
      <c r="AI24" s="686"/>
      <c r="AJ24" s="686"/>
      <c r="AK24" s="686"/>
      <c r="AL24" s="628" t="s">
        <v>230</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230</v>
      </c>
      <c r="BH24" s="626"/>
      <c r="BI24" s="626"/>
      <c r="BJ24" s="626"/>
      <c r="BK24" s="626"/>
      <c r="BL24" s="626"/>
      <c r="BM24" s="626"/>
      <c r="BN24" s="627"/>
      <c r="BO24" s="685" t="s">
        <v>230</v>
      </c>
      <c r="BP24" s="685"/>
      <c r="BQ24" s="685"/>
      <c r="BR24" s="685"/>
      <c r="BS24" s="631" t="s">
        <v>239</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8534888</v>
      </c>
      <c r="CS24" s="689"/>
      <c r="CT24" s="689"/>
      <c r="CU24" s="689"/>
      <c r="CV24" s="689"/>
      <c r="CW24" s="689"/>
      <c r="CX24" s="689"/>
      <c r="CY24" s="735"/>
      <c r="CZ24" s="736">
        <v>46.8</v>
      </c>
      <c r="DA24" s="705"/>
      <c r="DB24" s="705"/>
      <c r="DC24" s="739"/>
      <c r="DD24" s="734">
        <v>6599810</v>
      </c>
      <c r="DE24" s="689"/>
      <c r="DF24" s="689"/>
      <c r="DG24" s="689"/>
      <c r="DH24" s="689"/>
      <c r="DI24" s="689"/>
      <c r="DJ24" s="689"/>
      <c r="DK24" s="735"/>
      <c r="DL24" s="734">
        <v>6525422</v>
      </c>
      <c r="DM24" s="689"/>
      <c r="DN24" s="689"/>
      <c r="DO24" s="689"/>
      <c r="DP24" s="689"/>
      <c r="DQ24" s="689"/>
      <c r="DR24" s="689"/>
      <c r="DS24" s="689"/>
      <c r="DT24" s="689"/>
      <c r="DU24" s="689"/>
      <c r="DV24" s="735"/>
      <c r="DW24" s="736">
        <v>59.1</v>
      </c>
      <c r="DX24" s="705"/>
      <c r="DY24" s="705"/>
      <c r="DZ24" s="705"/>
      <c r="EA24" s="705"/>
      <c r="EB24" s="705"/>
      <c r="EC24" s="737"/>
    </row>
    <row r="25" spans="2:133" ht="11.25" customHeight="1">
      <c r="B25" s="620" t="s">
        <v>295</v>
      </c>
      <c r="C25" s="621"/>
      <c r="D25" s="621"/>
      <c r="E25" s="621"/>
      <c r="F25" s="621"/>
      <c r="G25" s="621"/>
      <c r="H25" s="621"/>
      <c r="I25" s="621"/>
      <c r="J25" s="621"/>
      <c r="K25" s="621"/>
      <c r="L25" s="621"/>
      <c r="M25" s="621"/>
      <c r="N25" s="621"/>
      <c r="O25" s="621"/>
      <c r="P25" s="621"/>
      <c r="Q25" s="622"/>
      <c r="R25" s="623">
        <v>219494</v>
      </c>
      <c r="S25" s="626"/>
      <c r="T25" s="626"/>
      <c r="U25" s="626"/>
      <c r="V25" s="626"/>
      <c r="W25" s="626"/>
      <c r="X25" s="626"/>
      <c r="Y25" s="627"/>
      <c r="Z25" s="685">
        <v>1.2</v>
      </c>
      <c r="AA25" s="685"/>
      <c r="AB25" s="685"/>
      <c r="AC25" s="685"/>
      <c r="AD25" s="686">
        <v>7383</v>
      </c>
      <c r="AE25" s="686"/>
      <c r="AF25" s="686"/>
      <c r="AG25" s="686"/>
      <c r="AH25" s="686"/>
      <c r="AI25" s="686"/>
      <c r="AJ25" s="686"/>
      <c r="AK25" s="686"/>
      <c r="AL25" s="628">
        <v>0.1</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230</v>
      </c>
      <c r="BH25" s="626"/>
      <c r="BI25" s="626"/>
      <c r="BJ25" s="626"/>
      <c r="BK25" s="626"/>
      <c r="BL25" s="626"/>
      <c r="BM25" s="626"/>
      <c r="BN25" s="627"/>
      <c r="BO25" s="685" t="s">
        <v>230</v>
      </c>
      <c r="BP25" s="685"/>
      <c r="BQ25" s="685"/>
      <c r="BR25" s="685"/>
      <c r="BS25" s="631" t="s">
        <v>239</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3329765</v>
      </c>
      <c r="CS25" s="624"/>
      <c r="CT25" s="624"/>
      <c r="CU25" s="624"/>
      <c r="CV25" s="624"/>
      <c r="CW25" s="624"/>
      <c r="CX25" s="624"/>
      <c r="CY25" s="625"/>
      <c r="CZ25" s="628">
        <v>18.2</v>
      </c>
      <c r="DA25" s="657"/>
      <c r="DB25" s="657"/>
      <c r="DC25" s="658"/>
      <c r="DD25" s="631">
        <v>3176561</v>
      </c>
      <c r="DE25" s="624"/>
      <c r="DF25" s="624"/>
      <c r="DG25" s="624"/>
      <c r="DH25" s="624"/>
      <c r="DI25" s="624"/>
      <c r="DJ25" s="624"/>
      <c r="DK25" s="625"/>
      <c r="DL25" s="631">
        <v>3113524</v>
      </c>
      <c r="DM25" s="624"/>
      <c r="DN25" s="624"/>
      <c r="DO25" s="624"/>
      <c r="DP25" s="624"/>
      <c r="DQ25" s="624"/>
      <c r="DR25" s="624"/>
      <c r="DS25" s="624"/>
      <c r="DT25" s="624"/>
      <c r="DU25" s="624"/>
      <c r="DV25" s="625"/>
      <c r="DW25" s="628">
        <v>28.2</v>
      </c>
      <c r="DX25" s="657"/>
      <c r="DY25" s="657"/>
      <c r="DZ25" s="657"/>
      <c r="EA25" s="657"/>
      <c r="EB25" s="657"/>
      <c r="EC25" s="659"/>
    </row>
    <row r="26" spans="2:133" ht="11.25" customHeight="1">
      <c r="B26" s="620" t="s">
        <v>298</v>
      </c>
      <c r="C26" s="621"/>
      <c r="D26" s="621"/>
      <c r="E26" s="621"/>
      <c r="F26" s="621"/>
      <c r="G26" s="621"/>
      <c r="H26" s="621"/>
      <c r="I26" s="621"/>
      <c r="J26" s="621"/>
      <c r="K26" s="621"/>
      <c r="L26" s="621"/>
      <c r="M26" s="621"/>
      <c r="N26" s="621"/>
      <c r="O26" s="621"/>
      <c r="P26" s="621"/>
      <c r="Q26" s="622"/>
      <c r="R26" s="623">
        <v>85428</v>
      </c>
      <c r="S26" s="626"/>
      <c r="T26" s="626"/>
      <c r="U26" s="626"/>
      <c r="V26" s="626"/>
      <c r="W26" s="626"/>
      <c r="X26" s="626"/>
      <c r="Y26" s="627"/>
      <c r="Z26" s="685">
        <v>0.5</v>
      </c>
      <c r="AA26" s="685"/>
      <c r="AB26" s="685"/>
      <c r="AC26" s="685"/>
      <c r="AD26" s="686">
        <v>169</v>
      </c>
      <c r="AE26" s="686"/>
      <c r="AF26" s="686"/>
      <c r="AG26" s="686"/>
      <c r="AH26" s="686"/>
      <c r="AI26" s="686"/>
      <c r="AJ26" s="686"/>
      <c r="AK26" s="686"/>
      <c r="AL26" s="628">
        <v>0</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230</v>
      </c>
      <c r="BH26" s="626"/>
      <c r="BI26" s="626"/>
      <c r="BJ26" s="626"/>
      <c r="BK26" s="626"/>
      <c r="BL26" s="626"/>
      <c r="BM26" s="626"/>
      <c r="BN26" s="627"/>
      <c r="BO26" s="685" t="s">
        <v>239</v>
      </c>
      <c r="BP26" s="685"/>
      <c r="BQ26" s="685"/>
      <c r="BR26" s="685"/>
      <c r="BS26" s="631" t="s">
        <v>230</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2297435</v>
      </c>
      <c r="CS26" s="626"/>
      <c r="CT26" s="626"/>
      <c r="CU26" s="626"/>
      <c r="CV26" s="626"/>
      <c r="CW26" s="626"/>
      <c r="CX26" s="626"/>
      <c r="CY26" s="627"/>
      <c r="CZ26" s="628">
        <v>12.6</v>
      </c>
      <c r="DA26" s="657"/>
      <c r="DB26" s="657"/>
      <c r="DC26" s="658"/>
      <c r="DD26" s="631">
        <v>2297435</v>
      </c>
      <c r="DE26" s="626"/>
      <c r="DF26" s="626"/>
      <c r="DG26" s="626"/>
      <c r="DH26" s="626"/>
      <c r="DI26" s="626"/>
      <c r="DJ26" s="626"/>
      <c r="DK26" s="627"/>
      <c r="DL26" s="631" t="s">
        <v>239</v>
      </c>
      <c r="DM26" s="626"/>
      <c r="DN26" s="626"/>
      <c r="DO26" s="626"/>
      <c r="DP26" s="626"/>
      <c r="DQ26" s="626"/>
      <c r="DR26" s="626"/>
      <c r="DS26" s="626"/>
      <c r="DT26" s="626"/>
      <c r="DU26" s="626"/>
      <c r="DV26" s="627"/>
      <c r="DW26" s="628" t="s">
        <v>230</v>
      </c>
      <c r="DX26" s="657"/>
      <c r="DY26" s="657"/>
      <c r="DZ26" s="657"/>
      <c r="EA26" s="657"/>
      <c r="EB26" s="657"/>
      <c r="EC26" s="659"/>
    </row>
    <row r="27" spans="2:133" ht="11.25" customHeight="1">
      <c r="B27" s="620" t="s">
        <v>301</v>
      </c>
      <c r="C27" s="621"/>
      <c r="D27" s="621"/>
      <c r="E27" s="621"/>
      <c r="F27" s="621"/>
      <c r="G27" s="621"/>
      <c r="H27" s="621"/>
      <c r="I27" s="621"/>
      <c r="J27" s="621"/>
      <c r="K27" s="621"/>
      <c r="L27" s="621"/>
      <c r="M27" s="621"/>
      <c r="N27" s="621"/>
      <c r="O27" s="621"/>
      <c r="P27" s="621"/>
      <c r="Q27" s="622"/>
      <c r="R27" s="623">
        <v>1871293</v>
      </c>
      <c r="S27" s="626"/>
      <c r="T27" s="626"/>
      <c r="U27" s="626"/>
      <c r="V27" s="626"/>
      <c r="W27" s="626"/>
      <c r="X27" s="626"/>
      <c r="Y27" s="627"/>
      <c r="Z27" s="685">
        <v>10.1</v>
      </c>
      <c r="AA27" s="685"/>
      <c r="AB27" s="685"/>
      <c r="AC27" s="685"/>
      <c r="AD27" s="686" t="s">
        <v>230</v>
      </c>
      <c r="AE27" s="686"/>
      <c r="AF27" s="686"/>
      <c r="AG27" s="686"/>
      <c r="AH27" s="686"/>
      <c r="AI27" s="686"/>
      <c r="AJ27" s="686"/>
      <c r="AK27" s="686"/>
      <c r="AL27" s="628" t="s">
        <v>239</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2654648</v>
      </c>
      <c r="BH27" s="626"/>
      <c r="BI27" s="626"/>
      <c r="BJ27" s="626"/>
      <c r="BK27" s="626"/>
      <c r="BL27" s="626"/>
      <c r="BM27" s="626"/>
      <c r="BN27" s="627"/>
      <c r="BO27" s="685">
        <v>100</v>
      </c>
      <c r="BP27" s="685"/>
      <c r="BQ27" s="685"/>
      <c r="BR27" s="685"/>
      <c r="BS27" s="631" t="s">
        <v>230</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2558687</v>
      </c>
      <c r="CS27" s="624"/>
      <c r="CT27" s="624"/>
      <c r="CU27" s="624"/>
      <c r="CV27" s="624"/>
      <c r="CW27" s="624"/>
      <c r="CX27" s="624"/>
      <c r="CY27" s="625"/>
      <c r="CZ27" s="628">
        <v>14</v>
      </c>
      <c r="DA27" s="657"/>
      <c r="DB27" s="657"/>
      <c r="DC27" s="658"/>
      <c r="DD27" s="631">
        <v>821158</v>
      </c>
      <c r="DE27" s="624"/>
      <c r="DF27" s="624"/>
      <c r="DG27" s="624"/>
      <c r="DH27" s="624"/>
      <c r="DI27" s="624"/>
      <c r="DJ27" s="624"/>
      <c r="DK27" s="625"/>
      <c r="DL27" s="631">
        <v>809807</v>
      </c>
      <c r="DM27" s="624"/>
      <c r="DN27" s="624"/>
      <c r="DO27" s="624"/>
      <c r="DP27" s="624"/>
      <c r="DQ27" s="624"/>
      <c r="DR27" s="624"/>
      <c r="DS27" s="624"/>
      <c r="DT27" s="624"/>
      <c r="DU27" s="624"/>
      <c r="DV27" s="625"/>
      <c r="DW27" s="628">
        <v>7.3</v>
      </c>
      <c r="DX27" s="657"/>
      <c r="DY27" s="657"/>
      <c r="DZ27" s="657"/>
      <c r="EA27" s="657"/>
      <c r="EB27" s="657"/>
      <c r="EC27" s="659"/>
    </row>
    <row r="28" spans="2:133" ht="11.25" customHeight="1">
      <c r="B28" s="728" t="s">
        <v>304</v>
      </c>
      <c r="C28" s="729"/>
      <c r="D28" s="729"/>
      <c r="E28" s="729"/>
      <c r="F28" s="729"/>
      <c r="G28" s="729"/>
      <c r="H28" s="729"/>
      <c r="I28" s="729"/>
      <c r="J28" s="729"/>
      <c r="K28" s="729"/>
      <c r="L28" s="729"/>
      <c r="M28" s="729"/>
      <c r="N28" s="729"/>
      <c r="O28" s="729"/>
      <c r="P28" s="729"/>
      <c r="Q28" s="730"/>
      <c r="R28" s="623" t="s">
        <v>230</v>
      </c>
      <c r="S28" s="626"/>
      <c r="T28" s="626"/>
      <c r="U28" s="626"/>
      <c r="V28" s="626"/>
      <c r="W28" s="626"/>
      <c r="X28" s="626"/>
      <c r="Y28" s="627"/>
      <c r="Z28" s="685" t="s">
        <v>230</v>
      </c>
      <c r="AA28" s="685"/>
      <c r="AB28" s="685"/>
      <c r="AC28" s="685"/>
      <c r="AD28" s="686" t="s">
        <v>239</v>
      </c>
      <c r="AE28" s="686"/>
      <c r="AF28" s="686"/>
      <c r="AG28" s="686"/>
      <c r="AH28" s="686"/>
      <c r="AI28" s="686"/>
      <c r="AJ28" s="686"/>
      <c r="AK28" s="686"/>
      <c r="AL28" s="628" t="s">
        <v>230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2646436</v>
      </c>
      <c r="CS28" s="626"/>
      <c r="CT28" s="626"/>
      <c r="CU28" s="626"/>
      <c r="CV28" s="626"/>
      <c r="CW28" s="626"/>
      <c r="CX28" s="626"/>
      <c r="CY28" s="627"/>
      <c r="CZ28" s="628">
        <v>14.5</v>
      </c>
      <c r="DA28" s="657"/>
      <c r="DB28" s="657"/>
      <c r="DC28" s="658"/>
      <c r="DD28" s="631">
        <v>2602091</v>
      </c>
      <c r="DE28" s="626"/>
      <c r="DF28" s="626"/>
      <c r="DG28" s="626"/>
      <c r="DH28" s="626"/>
      <c r="DI28" s="626"/>
      <c r="DJ28" s="626"/>
      <c r="DK28" s="627"/>
      <c r="DL28" s="631">
        <v>2602091</v>
      </c>
      <c r="DM28" s="626"/>
      <c r="DN28" s="626"/>
      <c r="DO28" s="626"/>
      <c r="DP28" s="626"/>
      <c r="DQ28" s="626"/>
      <c r="DR28" s="626"/>
      <c r="DS28" s="626"/>
      <c r="DT28" s="626"/>
      <c r="DU28" s="626"/>
      <c r="DV28" s="627"/>
      <c r="DW28" s="628">
        <v>23.5</v>
      </c>
      <c r="DX28" s="657"/>
      <c r="DY28" s="657"/>
      <c r="DZ28" s="657"/>
      <c r="EA28" s="657"/>
      <c r="EB28" s="657"/>
      <c r="EC28" s="659"/>
    </row>
    <row r="29" spans="2:133" ht="11.25" customHeight="1">
      <c r="B29" s="620" t="s">
        <v>306</v>
      </c>
      <c r="C29" s="621"/>
      <c r="D29" s="621"/>
      <c r="E29" s="621"/>
      <c r="F29" s="621"/>
      <c r="G29" s="621"/>
      <c r="H29" s="621"/>
      <c r="I29" s="621"/>
      <c r="J29" s="621"/>
      <c r="K29" s="621"/>
      <c r="L29" s="621"/>
      <c r="M29" s="621"/>
      <c r="N29" s="621"/>
      <c r="O29" s="621"/>
      <c r="P29" s="621"/>
      <c r="Q29" s="622"/>
      <c r="R29" s="623">
        <v>1008876</v>
      </c>
      <c r="S29" s="626"/>
      <c r="T29" s="626"/>
      <c r="U29" s="626"/>
      <c r="V29" s="626"/>
      <c r="W29" s="626"/>
      <c r="X29" s="626"/>
      <c r="Y29" s="627"/>
      <c r="Z29" s="685">
        <v>5.4</v>
      </c>
      <c r="AA29" s="685"/>
      <c r="AB29" s="685"/>
      <c r="AC29" s="685"/>
      <c r="AD29" s="686" t="s">
        <v>230</v>
      </c>
      <c r="AE29" s="686"/>
      <c r="AF29" s="686"/>
      <c r="AG29" s="686"/>
      <c r="AH29" s="686"/>
      <c r="AI29" s="686"/>
      <c r="AJ29" s="686"/>
      <c r="AK29" s="686"/>
      <c r="AL29" s="628" t="s">
        <v>239</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69</v>
      </c>
      <c r="CG29" s="664"/>
      <c r="CH29" s="664"/>
      <c r="CI29" s="664"/>
      <c r="CJ29" s="664"/>
      <c r="CK29" s="664"/>
      <c r="CL29" s="664"/>
      <c r="CM29" s="664"/>
      <c r="CN29" s="664"/>
      <c r="CO29" s="664"/>
      <c r="CP29" s="664"/>
      <c r="CQ29" s="665"/>
      <c r="CR29" s="623">
        <v>2646366</v>
      </c>
      <c r="CS29" s="624"/>
      <c r="CT29" s="624"/>
      <c r="CU29" s="624"/>
      <c r="CV29" s="624"/>
      <c r="CW29" s="624"/>
      <c r="CX29" s="624"/>
      <c r="CY29" s="625"/>
      <c r="CZ29" s="628">
        <v>14.5</v>
      </c>
      <c r="DA29" s="657"/>
      <c r="DB29" s="657"/>
      <c r="DC29" s="658"/>
      <c r="DD29" s="631">
        <v>2602021</v>
      </c>
      <c r="DE29" s="624"/>
      <c r="DF29" s="624"/>
      <c r="DG29" s="624"/>
      <c r="DH29" s="624"/>
      <c r="DI29" s="624"/>
      <c r="DJ29" s="624"/>
      <c r="DK29" s="625"/>
      <c r="DL29" s="631">
        <v>2602021</v>
      </c>
      <c r="DM29" s="624"/>
      <c r="DN29" s="624"/>
      <c r="DO29" s="624"/>
      <c r="DP29" s="624"/>
      <c r="DQ29" s="624"/>
      <c r="DR29" s="624"/>
      <c r="DS29" s="624"/>
      <c r="DT29" s="624"/>
      <c r="DU29" s="624"/>
      <c r="DV29" s="625"/>
      <c r="DW29" s="628">
        <v>23.5</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35422</v>
      </c>
      <c r="S30" s="626"/>
      <c r="T30" s="626"/>
      <c r="U30" s="626"/>
      <c r="V30" s="626"/>
      <c r="W30" s="626"/>
      <c r="X30" s="626"/>
      <c r="Y30" s="627"/>
      <c r="Z30" s="685">
        <v>0.2</v>
      </c>
      <c r="AA30" s="685"/>
      <c r="AB30" s="685"/>
      <c r="AC30" s="685"/>
      <c r="AD30" s="686">
        <v>7301</v>
      </c>
      <c r="AE30" s="686"/>
      <c r="AF30" s="686"/>
      <c r="AG30" s="686"/>
      <c r="AH30" s="686"/>
      <c r="AI30" s="686"/>
      <c r="AJ30" s="686"/>
      <c r="AK30" s="686"/>
      <c r="AL30" s="628">
        <v>0.1</v>
      </c>
      <c r="AM30" s="629"/>
      <c r="AN30" s="629"/>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99.1</v>
      </c>
      <c r="BH30" s="704"/>
      <c r="BI30" s="704"/>
      <c r="BJ30" s="704"/>
      <c r="BK30" s="704"/>
      <c r="BL30" s="704"/>
      <c r="BM30" s="705">
        <v>95.7</v>
      </c>
      <c r="BN30" s="704"/>
      <c r="BO30" s="704"/>
      <c r="BP30" s="704"/>
      <c r="BQ30" s="706"/>
      <c r="BR30" s="703">
        <v>99.2</v>
      </c>
      <c r="BS30" s="704"/>
      <c r="BT30" s="704"/>
      <c r="BU30" s="704"/>
      <c r="BV30" s="704"/>
      <c r="BW30" s="704"/>
      <c r="BX30" s="705">
        <v>95.6</v>
      </c>
      <c r="BY30" s="704"/>
      <c r="BZ30" s="704"/>
      <c r="CA30" s="704"/>
      <c r="CB30" s="706"/>
      <c r="CD30" s="709"/>
      <c r="CE30" s="710"/>
      <c r="CF30" s="667" t="s">
        <v>313</v>
      </c>
      <c r="CG30" s="664"/>
      <c r="CH30" s="664"/>
      <c r="CI30" s="664"/>
      <c r="CJ30" s="664"/>
      <c r="CK30" s="664"/>
      <c r="CL30" s="664"/>
      <c r="CM30" s="664"/>
      <c r="CN30" s="664"/>
      <c r="CO30" s="664"/>
      <c r="CP30" s="664"/>
      <c r="CQ30" s="665"/>
      <c r="CR30" s="623">
        <v>2447681</v>
      </c>
      <c r="CS30" s="626"/>
      <c r="CT30" s="626"/>
      <c r="CU30" s="626"/>
      <c r="CV30" s="626"/>
      <c r="CW30" s="626"/>
      <c r="CX30" s="626"/>
      <c r="CY30" s="627"/>
      <c r="CZ30" s="628">
        <v>13.4</v>
      </c>
      <c r="DA30" s="657"/>
      <c r="DB30" s="657"/>
      <c r="DC30" s="658"/>
      <c r="DD30" s="631">
        <v>2405200</v>
      </c>
      <c r="DE30" s="626"/>
      <c r="DF30" s="626"/>
      <c r="DG30" s="626"/>
      <c r="DH30" s="626"/>
      <c r="DI30" s="626"/>
      <c r="DJ30" s="626"/>
      <c r="DK30" s="627"/>
      <c r="DL30" s="631">
        <v>2405200</v>
      </c>
      <c r="DM30" s="626"/>
      <c r="DN30" s="626"/>
      <c r="DO30" s="626"/>
      <c r="DP30" s="626"/>
      <c r="DQ30" s="626"/>
      <c r="DR30" s="626"/>
      <c r="DS30" s="626"/>
      <c r="DT30" s="626"/>
      <c r="DU30" s="626"/>
      <c r="DV30" s="627"/>
      <c r="DW30" s="628">
        <v>21.8</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66475</v>
      </c>
      <c r="S31" s="626"/>
      <c r="T31" s="626"/>
      <c r="U31" s="626"/>
      <c r="V31" s="626"/>
      <c r="W31" s="626"/>
      <c r="X31" s="626"/>
      <c r="Y31" s="627"/>
      <c r="Z31" s="685">
        <v>0.4</v>
      </c>
      <c r="AA31" s="685"/>
      <c r="AB31" s="685"/>
      <c r="AC31" s="685"/>
      <c r="AD31" s="686" t="s">
        <v>230</v>
      </c>
      <c r="AE31" s="686"/>
      <c r="AF31" s="686"/>
      <c r="AG31" s="686"/>
      <c r="AH31" s="686"/>
      <c r="AI31" s="686"/>
      <c r="AJ31" s="686"/>
      <c r="AK31" s="686"/>
      <c r="AL31" s="628" t="s">
        <v>230</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99.3</v>
      </c>
      <c r="BH31" s="624"/>
      <c r="BI31" s="624"/>
      <c r="BJ31" s="624"/>
      <c r="BK31" s="624"/>
      <c r="BL31" s="624"/>
      <c r="BM31" s="629">
        <v>96.9</v>
      </c>
      <c r="BN31" s="702"/>
      <c r="BO31" s="702"/>
      <c r="BP31" s="702"/>
      <c r="BQ31" s="663"/>
      <c r="BR31" s="701">
        <v>99.3</v>
      </c>
      <c r="BS31" s="624"/>
      <c r="BT31" s="624"/>
      <c r="BU31" s="624"/>
      <c r="BV31" s="624"/>
      <c r="BW31" s="624"/>
      <c r="BX31" s="629">
        <v>96.9</v>
      </c>
      <c r="BY31" s="702"/>
      <c r="BZ31" s="702"/>
      <c r="CA31" s="702"/>
      <c r="CB31" s="663"/>
      <c r="CD31" s="709"/>
      <c r="CE31" s="710"/>
      <c r="CF31" s="667" t="s">
        <v>317</v>
      </c>
      <c r="CG31" s="664"/>
      <c r="CH31" s="664"/>
      <c r="CI31" s="664"/>
      <c r="CJ31" s="664"/>
      <c r="CK31" s="664"/>
      <c r="CL31" s="664"/>
      <c r="CM31" s="664"/>
      <c r="CN31" s="664"/>
      <c r="CO31" s="664"/>
      <c r="CP31" s="664"/>
      <c r="CQ31" s="665"/>
      <c r="CR31" s="623">
        <v>198685</v>
      </c>
      <c r="CS31" s="624"/>
      <c r="CT31" s="624"/>
      <c r="CU31" s="624"/>
      <c r="CV31" s="624"/>
      <c r="CW31" s="624"/>
      <c r="CX31" s="624"/>
      <c r="CY31" s="625"/>
      <c r="CZ31" s="628">
        <v>1.1000000000000001</v>
      </c>
      <c r="DA31" s="657"/>
      <c r="DB31" s="657"/>
      <c r="DC31" s="658"/>
      <c r="DD31" s="631">
        <v>196821</v>
      </c>
      <c r="DE31" s="624"/>
      <c r="DF31" s="624"/>
      <c r="DG31" s="624"/>
      <c r="DH31" s="624"/>
      <c r="DI31" s="624"/>
      <c r="DJ31" s="624"/>
      <c r="DK31" s="625"/>
      <c r="DL31" s="631">
        <v>196821</v>
      </c>
      <c r="DM31" s="624"/>
      <c r="DN31" s="624"/>
      <c r="DO31" s="624"/>
      <c r="DP31" s="624"/>
      <c r="DQ31" s="624"/>
      <c r="DR31" s="624"/>
      <c r="DS31" s="624"/>
      <c r="DT31" s="624"/>
      <c r="DU31" s="624"/>
      <c r="DV31" s="625"/>
      <c r="DW31" s="628">
        <v>1.8</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727543</v>
      </c>
      <c r="S32" s="626"/>
      <c r="T32" s="626"/>
      <c r="U32" s="626"/>
      <c r="V32" s="626"/>
      <c r="W32" s="626"/>
      <c r="X32" s="626"/>
      <c r="Y32" s="627"/>
      <c r="Z32" s="685">
        <v>3.9</v>
      </c>
      <c r="AA32" s="685"/>
      <c r="AB32" s="685"/>
      <c r="AC32" s="685"/>
      <c r="AD32" s="686" t="s">
        <v>230</v>
      </c>
      <c r="AE32" s="686"/>
      <c r="AF32" s="686"/>
      <c r="AG32" s="686"/>
      <c r="AH32" s="686"/>
      <c r="AI32" s="686"/>
      <c r="AJ32" s="686"/>
      <c r="AK32" s="686"/>
      <c r="AL32" s="628" t="s">
        <v>239</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v>
      </c>
      <c r="BH32" s="639"/>
      <c r="BI32" s="639"/>
      <c r="BJ32" s="639"/>
      <c r="BK32" s="639"/>
      <c r="BL32" s="639"/>
      <c r="BM32" s="683">
        <v>94.3</v>
      </c>
      <c r="BN32" s="639"/>
      <c r="BO32" s="639"/>
      <c r="BP32" s="639"/>
      <c r="BQ32" s="676"/>
      <c r="BR32" s="700">
        <v>99.1</v>
      </c>
      <c r="BS32" s="639"/>
      <c r="BT32" s="639"/>
      <c r="BU32" s="639"/>
      <c r="BV32" s="639"/>
      <c r="BW32" s="639"/>
      <c r="BX32" s="683">
        <v>94</v>
      </c>
      <c r="BY32" s="639"/>
      <c r="BZ32" s="639"/>
      <c r="CA32" s="639"/>
      <c r="CB32" s="676"/>
      <c r="CD32" s="711"/>
      <c r="CE32" s="712"/>
      <c r="CF32" s="667" t="s">
        <v>320</v>
      </c>
      <c r="CG32" s="664"/>
      <c r="CH32" s="664"/>
      <c r="CI32" s="664"/>
      <c r="CJ32" s="664"/>
      <c r="CK32" s="664"/>
      <c r="CL32" s="664"/>
      <c r="CM32" s="664"/>
      <c r="CN32" s="664"/>
      <c r="CO32" s="664"/>
      <c r="CP32" s="664"/>
      <c r="CQ32" s="665"/>
      <c r="CR32" s="623">
        <v>70</v>
      </c>
      <c r="CS32" s="626"/>
      <c r="CT32" s="626"/>
      <c r="CU32" s="626"/>
      <c r="CV32" s="626"/>
      <c r="CW32" s="626"/>
      <c r="CX32" s="626"/>
      <c r="CY32" s="627"/>
      <c r="CZ32" s="628">
        <v>0</v>
      </c>
      <c r="DA32" s="657"/>
      <c r="DB32" s="657"/>
      <c r="DC32" s="658"/>
      <c r="DD32" s="631">
        <v>70</v>
      </c>
      <c r="DE32" s="626"/>
      <c r="DF32" s="626"/>
      <c r="DG32" s="626"/>
      <c r="DH32" s="626"/>
      <c r="DI32" s="626"/>
      <c r="DJ32" s="626"/>
      <c r="DK32" s="627"/>
      <c r="DL32" s="631">
        <v>70</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565801</v>
      </c>
      <c r="S33" s="626"/>
      <c r="T33" s="626"/>
      <c r="U33" s="626"/>
      <c r="V33" s="626"/>
      <c r="W33" s="626"/>
      <c r="X33" s="626"/>
      <c r="Y33" s="627"/>
      <c r="Z33" s="685">
        <v>3</v>
      </c>
      <c r="AA33" s="685"/>
      <c r="AB33" s="685"/>
      <c r="AC33" s="685"/>
      <c r="AD33" s="686" t="s">
        <v>230</v>
      </c>
      <c r="AE33" s="686"/>
      <c r="AF33" s="686"/>
      <c r="AG33" s="686"/>
      <c r="AH33" s="686"/>
      <c r="AI33" s="686"/>
      <c r="AJ33" s="686"/>
      <c r="AK33" s="686"/>
      <c r="AL33" s="628" t="s">
        <v>230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7679040</v>
      </c>
      <c r="CS33" s="624"/>
      <c r="CT33" s="624"/>
      <c r="CU33" s="624"/>
      <c r="CV33" s="624"/>
      <c r="CW33" s="624"/>
      <c r="CX33" s="624"/>
      <c r="CY33" s="625"/>
      <c r="CZ33" s="628">
        <v>42.1</v>
      </c>
      <c r="DA33" s="657"/>
      <c r="DB33" s="657"/>
      <c r="DC33" s="658"/>
      <c r="DD33" s="631">
        <v>6168961</v>
      </c>
      <c r="DE33" s="624"/>
      <c r="DF33" s="624"/>
      <c r="DG33" s="624"/>
      <c r="DH33" s="624"/>
      <c r="DI33" s="624"/>
      <c r="DJ33" s="624"/>
      <c r="DK33" s="625"/>
      <c r="DL33" s="631">
        <v>4565752</v>
      </c>
      <c r="DM33" s="624"/>
      <c r="DN33" s="624"/>
      <c r="DO33" s="624"/>
      <c r="DP33" s="624"/>
      <c r="DQ33" s="624"/>
      <c r="DR33" s="624"/>
      <c r="DS33" s="624"/>
      <c r="DT33" s="624"/>
      <c r="DU33" s="624"/>
      <c r="DV33" s="625"/>
      <c r="DW33" s="628">
        <v>41.3</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184320</v>
      </c>
      <c r="S34" s="626"/>
      <c r="T34" s="626"/>
      <c r="U34" s="626"/>
      <c r="V34" s="626"/>
      <c r="W34" s="626"/>
      <c r="X34" s="626"/>
      <c r="Y34" s="627"/>
      <c r="Z34" s="685">
        <v>1</v>
      </c>
      <c r="AA34" s="685"/>
      <c r="AB34" s="685"/>
      <c r="AC34" s="685"/>
      <c r="AD34" s="686">
        <v>20666</v>
      </c>
      <c r="AE34" s="686"/>
      <c r="AF34" s="686"/>
      <c r="AG34" s="686"/>
      <c r="AH34" s="686"/>
      <c r="AI34" s="686"/>
      <c r="AJ34" s="686"/>
      <c r="AK34" s="686"/>
      <c r="AL34" s="628">
        <v>0.2</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2379784</v>
      </c>
      <c r="CS34" s="626"/>
      <c r="CT34" s="626"/>
      <c r="CU34" s="626"/>
      <c r="CV34" s="626"/>
      <c r="CW34" s="626"/>
      <c r="CX34" s="626"/>
      <c r="CY34" s="627"/>
      <c r="CZ34" s="628">
        <v>13</v>
      </c>
      <c r="DA34" s="657"/>
      <c r="DB34" s="657"/>
      <c r="DC34" s="658"/>
      <c r="DD34" s="631">
        <v>1687492</v>
      </c>
      <c r="DE34" s="626"/>
      <c r="DF34" s="626"/>
      <c r="DG34" s="626"/>
      <c r="DH34" s="626"/>
      <c r="DI34" s="626"/>
      <c r="DJ34" s="626"/>
      <c r="DK34" s="627"/>
      <c r="DL34" s="631">
        <v>1124432</v>
      </c>
      <c r="DM34" s="626"/>
      <c r="DN34" s="626"/>
      <c r="DO34" s="626"/>
      <c r="DP34" s="626"/>
      <c r="DQ34" s="626"/>
      <c r="DR34" s="626"/>
      <c r="DS34" s="626"/>
      <c r="DT34" s="626"/>
      <c r="DU34" s="626"/>
      <c r="DV34" s="627"/>
      <c r="DW34" s="628">
        <v>10.199999999999999</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1960800</v>
      </c>
      <c r="S35" s="626"/>
      <c r="T35" s="626"/>
      <c r="U35" s="626"/>
      <c r="V35" s="626"/>
      <c r="W35" s="626"/>
      <c r="X35" s="626"/>
      <c r="Y35" s="627"/>
      <c r="Z35" s="685">
        <v>10.6</v>
      </c>
      <c r="AA35" s="685"/>
      <c r="AB35" s="685"/>
      <c r="AC35" s="685"/>
      <c r="AD35" s="686" t="s">
        <v>230</v>
      </c>
      <c r="AE35" s="686"/>
      <c r="AF35" s="686"/>
      <c r="AG35" s="686"/>
      <c r="AH35" s="686"/>
      <c r="AI35" s="686"/>
      <c r="AJ35" s="686"/>
      <c r="AK35" s="686"/>
      <c r="AL35" s="628" t="s">
        <v>239</v>
      </c>
      <c r="AM35" s="629"/>
      <c r="AN35" s="629"/>
      <c r="AO35" s="687"/>
      <c r="AP35" s="234"/>
      <c r="AQ35" s="691" t="s">
        <v>328</v>
      </c>
      <c r="AR35" s="692"/>
      <c r="AS35" s="692"/>
      <c r="AT35" s="692"/>
      <c r="AU35" s="692"/>
      <c r="AV35" s="692"/>
      <c r="AW35" s="692"/>
      <c r="AX35" s="692"/>
      <c r="AY35" s="693"/>
      <c r="AZ35" s="688">
        <v>2781835</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99135</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122979</v>
      </c>
      <c r="CS35" s="624"/>
      <c r="CT35" s="624"/>
      <c r="CU35" s="624"/>
      <c r="CV35" s="624"/>
      <c r="CW35" s="624"/>
      <c r="CX35" s="624"/>
      <c r="CY35" s="625"/>
      <c r="CZ35" s="628">
        <v>0.7</v>
      </c>
      <c r="DA35" s="657"/>
      <c r="DB35" s="657"/>
      <c r="DC35" s="658"/>
      <c r="DD35" s="631">
        <v>99399</v>
      </c>
      <c r="DE35" s="624"/>
      <c r="DF35" s="624"/>
      <c r="DG35" s="624"/>
      <c r="DH35" s="624"/>
      <c r="DI35" s="624"/>
      <c r="DJ35" s="624"/>
      <c r="DK35" s="625"/>
      <c r="DL35" s="631">
        <v>99399</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230</v>
      </c>
      <c r="S36" s="626"/>
      <c r="T36" s="626"/>
      <c r="U36" s="626"/>
      <c r="V36" s="626"/>
      <c r="W36" s="626"/>
      <c r="X36" s="626"/>
      <c r="Y36" s="627"/>
      <c r="Z36" s="685" t="s">
        <v>239</v>
      </c>
      <c r="AA36" s="685"/>
      <c r="AB36" s="685"/>
      <c r="AC36" s="685"/>
      <c r="AD36" s="686" t="s">
        <v>230</v>
      </c>
      <c r="AE36" s="686"/>
      <c r="AF36" s="686"/>
      <c r="AG36" s="686"/>
      <c r="AH36" s="686"/>
      <c r="AI36" s="686"/>
      <c r="AJ36" s="686"/>
      <c r="AK36" s="686"/>
      <c r="AL36" s="628" t="s">
        <v>230</v>
      </c>
      <c r="AM36" s="629"/>
      <c r="AN36" s="629"/>
      <c r="AO36" s="687"/>
      <c r="AQ36" s="660" t="s">
        <v>332</v>
      </c>
      <c r="AR36" s="661"/>
      <c r="AS36" s="661"/>
      <c r="AT36" s="661"/>
      <c r="AU36" s="661"/>
      <c r="AV36" s="661"/>
      <c r="AW36" s="661"/>
      <c r="AX36" s="661"/>
      <c r="AY36" s="662"/>
      <c r="AZ36" s="623">
        <v>451808</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55049</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2547349</v>
      </c>
      <c r="CS36" s="626"/>
      <c r="CT36" s="626"/>
      <c r="CU36" s="626"/>
      <c r="CV36" s="626"/>
      <c r="CW36" s="626"/>
      <c r="CX36" s="626"/>
      <c r="CY36" s="627"/>
      <c r="CZ36" s="628">
        <v>14</v>
      </c>
      <c r="DA36" s="657"/>
      <c r="DB36" s="657"/>
      <c r="DC36" s="658"/>
      <c r="DD36" s="631">
        <v>2288768</v>
      </c>
      <c r="DE36" s="626"/>
      <c r="DF36" s="626"/>
      <c r="DG36" s="626"/>
      <c r="DH36" s="626"/>
      <c r="DI36" s="626"/>
      <c r="DJ36" s="626"/>
      <c r="DK36" s="627"/>
      <c r="DL36" s="631">
        <v>1884977</v>
      </c>
      <c r="DM36" s="626"/>
      <c r="DN36" s="626"/>
      <c r="DO36" s="626"/>
      <c r="DP36" s="626"/>
      <c r="DQ36" s="626"/>
      <c r="DR36" s="626"/>
      <c r="DS36" s="626"/>
      <c r="DT36" s="626"/>
      <c r="DU36" s="626"/>
      <c r="DV36" s="627"/>
      <c r="DW36" s="628">
        <v>17.100000000000001</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v>472800</v>
      </c>
      <c r="S37" s="626"/>
      <c r="T37" s="626"/>
      <c r="U37" s="626"/>
      <c r="V37" s="626"/>
      <c r="W37" s="626"/>
      <c r="X37" s="626"/>
      <c r="Y37" s="627"/>
      <c r="Z37" s="685">
        <v>2.5</v>
      </c>
      <c r="AA37" s="685"/>
      <c r="AB37" s="685"/>
      <c r="AC37" s="685"/>
      <c r="AD37" s="686" t="s">
        <v>239</v>
      </c>
      <c r="AE37" s="686"/>
      <c r="AF37" s="686"/>
      <c r="AG37" s="686"/>
      <c r="AH37" s="686"/>
      <c r="AI37" s="686"/>
      <c r="AJ37" s="686"/>
      <c r="AK37" s="686"/>
      <c r="AL37" s="628" t="s">
        <v>230</v>
      </c>
      <c r="AM37" s="629"/>
      <c r="AN37" s="629"/>
      <c r="AO37" s="687"/>
      <c r="AQ37" s="660" t="s">
        <v>336</v>
      </c>
      <c r="AR37" s="661"/>
      <c r="AS37" s="661"/>
      <c r="AT37" s="661"/>
      <c r="AU37" s="661"/>
      <c r="AV37" s="661"/>
      <c r="AW37" s="661"/>
      <c r="AX37" s="661"/>
      <c r="AY37" s="662"/>
      <c r="AZ37" s="623">
        <v>374500</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4978</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1164989</v>
      </c>
      <c r="CS37" s="624"/>
      <c r="CT37" s="624"/>
      <c r="CU37" s="624"/>
      <c r="CV37" s="624"/>
      <c r="CW37" s="624"/>
      <c r="CX37" s="624"/>
      <c r="CY37" s="625"/>
      <c r="CZ37" s="628">
        <v>6.4</v>
      </c>
      <c r="DA37" s="657"/>
      <c r="DB37" s="657"/>
      <c r="DC37" s="658"/>
      <c r="DD37" s="631">
        <v>1145389</v>
      </c>
      <c r="DE37" s="624"/>
      <c r="DF37" s="624"/>
      <c r="DG37" s="624"/>
      <c r="DH37" s="624"/>
      <c r="DI37" s="624"/>
      <c r="DJ37" s="624"/>
      <c r="DK37" s="625"/>
      <c r="DL37" s="631">
        <v>1101315</v>
      </c>
      <c r="DM37" s="624"/>
      <c r="DN37" s="624"/>
      <c r="DO37" s="624"/>
      <c r="DP37" s="624"/>
      <c r="DQ37" s="624"/>
      <c r="DR37" s="624"/>
      <c r="DS37" s="624"/>
      <c r="DT37" s="624"/>
      <c r="DU37" s="624"/>
      <c r="DV37" s="625"/>
      <c r="DW37" s="628">
        <v>10</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18561210</v>
      </c>
      <c r="S38" s="675"/>
      <c r="T38" s="675"/>
      <c r="U38" s="675"/>
      <c r="V38" s="675"/>
      <c r="W38" s="675"/>
      <c r="X38" s="675"/>
      <c r="Y38" s="680"/>
      <c r="Z38" s="681">
        <v>100</v>
      </c>
      <c r="AA38" s="681"/>
      <c r="AB38" s="681"/>
      <c r="AC38" s="681"/>
      <c r="AD38" s="682">
        <v>10576759</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288296</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8425</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1878565</v>
      </c>
      <c r="CS38" s="626"/>
      <c r="CT38" s="626"/>
      <c r="CU38" s="626"/>
      <c r="CV38" s="626"/>
      <c r="CW38" s="626"/>
      <c r="CX38" s="626"/>
      <c r="CY38" s="627"/>
      <c r="CZ38" s="628">
        <v>10.3</v>
      </c>
      <c r="DA38" s="657"/>
      <c r="DB38" s="657"/>
      <c r="DC38" s="658"/>
      <c r="DD38" s="631">
        <v>1602785</v>
      </c>
      <c r="DE38" s="626"/>
      <c r="DF38" s="626"/>
      <c r="DG38" s="626"/>
      <c r="DH38" s="626"/>
      <c r="DI38" s="626"/>
      <c r="DJ38" s="626"/>
      <c r="DK38" s="627"/>
      <c r="DL38" s="631">
        <v>1456944</v>
      </c>
      <c r="DM38" s="626"/>
      <c r="DN38" s="626"/>
      <c r="DO38" s="626"/>
      <c r="DP38" s="626"/>
      <c r="DQ38" s="626"/>
      <c r="DR38" s="626"/>
      <c r="DS38" s="626"/>
      <c r="DT38" s="626"/>
      <c r="DU38" s="626"/>
      <c r="DV38" s="627"/>
      <c r="DW38" s="628">
        <v>13.2</v>
      </c>
      <c r="DX38" s="657"/>
      <c r="DY38" s="657"/>
      <c r="DZ38" s="657"/>
      <c r="EA38" s="657"/>
      <c r="EB38" s="657"/>
      <c r="EC38" s="659"/>
    </row>
    <row r="39" spans="2:133" ht="11.25" customHeight="1">
      <c r="AQ39" s="660" t="s">
        <v>343</v>
      </c>
      <c r="AR39" s="661"/>
      <c r="AS39" s="661"/>
      <c r="AT39" s="661"/>
      <c r="AU39" s="661"/>
      <c r="AV39" s="661"/>
      <c r="AW39" s="661"/>
      <c r="AX39" s="661"/>
      <c r="AY39" s="662"/>
      <c r="AZ39" s="623">
        <v>151306</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96</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633654</v>
      </c>
      <c r="CS39" s="624"/>
      <c r="CT39" s="624"/>
      <c r="CU39" s="624"/>
      <c r="CV39" s="624"/>
      <c r="CW39" s="624"/>
      <c r="CX39" s="624"/>
      <c r="CY39" s="625"/>
      <c r="CZ39" s="628">
        <v>3.5</v>
      </c>
      <c r="DA39" s="657"/>
      <c r="DB39" s="657"/>
      <c r="DC39" s="658"/>
      <c r="DD39" s="631">
        <v>484008</v>
      </c>
      <c r="DE39" s="624"/>
      <c r="DF39" s="624"/>
      <c r="DG39" s="624"/>
      <c r="DH39" s="624"/>
      <c r="DI39" s="624"/>
      <c r="DJ39" s="624"/>
      <c r="DK39" s="625"/>
      <c r="DL39" s="631" t="s">
        <v>230</v>
      </c>
      <c r="DM39" s="624"/>
      <c r="DN39" s="624"/>
      <c r="DO39" s="624"/>
      <c r="DP39" s="624"/>
      <c r="DQ39" s="624"/>
      <c r="DR39" s="624"/>
      <c r="DS39" s="624"/>
      <c r="DT39" s="624"/>
      <c r="DU39" s="624"/>
      <c r="DV39" s="625"/>
      <c r="DW39" s="628" t="s">
        <v>230</v>
      </c>
      <c r="DX39" s="657"/>
      <c r="DY39" s="657"/>
      <c r="DZ39" s="657"/>
      <c r="EA39" s="657"/>
      <c r="EB39" s="657"/>
      <c r="EC39" s="659"/>
    </row>
    <row r="40" spans="2:133" ht="11.25" customHeight="1">
      <c r="AQ40" s="660" t="s">
        <v>347</v>
      </c>
      <c r="AR40" s="661"/>
      <c r="AS40" s="661"/>
      <c r="AT40" s="661"/>
      <c r="AU40" s="661"/>
      <c r="AV40" s="661"/>
      <c r="AW40" s="661"/>
      <c r="AX40" s="661"/>
      <c r="AY40" s="662"/>
      <c r="AZ40" s="623">
        <v>371754</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239</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116709</v>
      </c>
      <c r="CS40" s="626"/>
      <c r="CT40" s="626"/>
      <c r="CU40" s="626"/>
      <c r="CV40" s="626"/>
      <c r="CW40" s="626"/>
      <c r="CX40" s="626"/>
      <c r="CY40" s="627"/>
      <c r="CZ40" s="628">
        <v>0.6</v>
      </c>
      <c r="DA40" s="657"/>
      <c r="DB40" s="657"/>
      <c r="DC40" s="658"/>
      <c r="DD40" s="631">
        <v>6509</v>
      </c>
      <c r="DE40" s="626"/>
      <c r="DF40" s="626"/>
      <c r="DG40" s="626"/>
      <c r="DH40" s="626"/>
      <c r="DI40" s="626"/>
      <c r="DJ40" s="626"/>
      <c r="DK40" s="627"/>
      <c r="DL40" s="631" t="s">
        <v>239</v>
      </c>
      <c r="DM40" s="626"/>
      <c r="DN40" s="626"/>
      <c r="DO40" s="626"/>
      <c r="DP40" s="626"/>
      <c r="DQ40" s="626"/>
      <c r="DR40" s="626"/>
      <c r="DS40" s="626"/>
      <c r="DT40" s="626"/>
      <c r="DU40" s="626"/>
      <c r="DV40" s="627"/>
      <c r="DW40" s="628" t="s">
        <v>230</v>
      </c>
      <c r="DX40" s="657"/>
      <c r="DY40" s="657"/>
      <c r="DZ40" s="657"/>
      <c r="EA40" s="657"/>
      <c r="EB40" s="657"/>
      <c r="EC40" s="659"/>
    </row>
    <row r="41" spans="2:133" ht="11.25" customHeight="1">
      <c r="AQ41" s="672" t="s">
        <v>350</v>
      </c>
      <c r="AR41" s="673"/>
      <c r="AS41" s="673"/>
      <c r="AT41" s="673"/>
      <c r="AU41" s="673"/>
      <c r="AV41" s="673"/>
      <c r="AW41" s="673"/>
      <c r="AX41" s="673"/>
      <c r="AY41" s="674"/>
      <c r="AZ41" s="638">
        <v>1144171</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331</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239</v>
      </c>
      <c r="CS41" s="624"/>
      <c r="CT41" s="624"/>
      <c r="CU41" s="624"/>
      <c r="CV41" s="624"/>
      <c r="CW41" s="624"/>
      <c r="CX41" s="624"/>
      <c r="CY41" s="625"/>
      <c r="CZ41" s="628" t="s">
        <v>230</v>
      </c>
      <c r="DA41" s="657"/>
      <c r="DB41" s="657"/>
      <c r="DC41" s="658"/>
      <c r="DD41" s="631" t="s">
        <v>230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2034981</v>
      </c>
      <c r="CS42" s="626"/>
      <c r="CT42" s="626"/>
      <c r="CU42" s="626"/>
      <c r="CV42" s="626"/>
      <c r="CW42" s="626"/>
      <c r="CX42" s="626"/>
      <c r="CY42" s="627"/>
      <c r="CZ42" s="628">
        <v>11.2</v>
      </c>
      <c r="DA42" s="629"/>
      <c r="DB42" s="629"/>
      <c r="DC42" s="630"/>
      <c r="DD42" s="631">
        <v>319541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56954</v>
      </c>
      <c r="CS43" s="624"/>
      <c r="CT43" s="624"/>
      <c r="CU43" s="624"/>
      <c r="CV43" s="624"/>
      <c r="CW43" s="624"/>
      <c r="CX43" s="624"/>
      <c r="CY43" s="625"/>
      <c r="CZ43" s="628">
        <v>0.3</v>
      </c>
      <c r="DA43" s="657"/>
      <c r="DB43" s="657"/>
      <c r="DC43" s="658"/>
      <c r="DD43" s="631">
        <v>49509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309</v>
      </c>
      <c r="CE44" s="652"/>
      <c r="CF44" s="620" t="s">
        <v>358</v>
      </c>
      <c r="CG44" s="621"/>
      <c r="CH44" s="621"/>
      <c r="CI44" s="621"/>
      <c r="CJ44" s="621"/>
      <c r="CK44" s="621"/>
      <c r="CL44" s="621"/>
      <c r="CM44" s="621"/>
      <c r="CN44" s="621"/>
      <c r="CO44" s="621"/>
      <c r="CP44" s="621"/>
      <c r="CQ44" s="622"/>
      <c r="CR44" s="623">
        <v>1135811</v>
      </c>
      <c r="CS44" s="626"/>
      <c r="CT44" s="626"/>
      <c r="CU44" s="626"/>
      <c r="CV44" s="626"/>
      <c r="CW44" s="626"/>
      <c r="CX44" s="626"/>
      <c r="CY44" s="627"/>
      <c r="CZ44" s="628">
        <v>6.2</v>
      </c>
      <c r="DA44" s="629"/>
      <c r="DB44" s="629"/>
      <c r="DC44" s="630"/>
      <c r="DD44" s="631">
        <v>118583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309078</v>
      </c>
      <c r="CS45" s="624"/>
      <c r="CT45" s="624"/>
      <c r="CU45" s="624"/>
      <c r="CV45" s="624"/>
      <c r="CW45" s="624"/>
      <c r="CX45" s="624"/>
      <c r="CY45" s="625"/>
      <c r="CZ45" s="628">
        <v>1.7</v>
      </c>
      <c r="DA45" s="657"/>
      <c r="DB45" s="657"/>
      <c r="DC45" s="658"/>
      <c r="DD45" s="631">
        <v>11390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810022</v>
      </c>
      <c r="CS46" s="626"/>
      <c r="CT46" s="626"/>
      <c r="CU46" s="626"/>
      <c r="CV46" s="626"/>
      <c r="CW46" s="626"/>
      <c r="CX46" s="626"/>
      <c r="CY46" s="627"/>
      <c r="CZ46" s="628">
        <v>4.4000000000000004</v>
      </c>
      <c r="DA46" s="629"/>
      <c r="DB46" s="629"/>
      <c r="DC46" s="630"/>
      <c r="DD46" s="631">
        <v>107182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v>899170</v>
      </c>
      <c r="CS47" s="624"/>
      <c r="CT47" s="624"/>
      <c r="CU47" s="624"/>
      <c r="CV47" s="624"/>
      <c r="CW47" s="624"/>
      <c r="CX47" s="624"/>
      <c r="CY47" s="625"/>
      <c r="CZ47" s="628">
        <v>4.9000000000000004</v>
      </c>
      <c r="DA47" s="657"/>
      <c r="DB47" s="657"/>
      <c r="DC47" s="658"/>
      <c r="DD47" s="631">
        <v>200958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230</v>
      </c>
      <c r="CS48" s="626"/>
      <c r="CT48" s="626"/>
      <c r="CU48" s="626"/>
      <c r="CV48" s="626"/>
      <c r="CW48" s="626"/>
      <c r="CX48" s="626"/>
      <c r="CY48" s="627"/>
      <c r="CZ48" s="628" t="s">
        <v>230</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18248909</v>
      </c>
      <c r="CS49" s="639"/>
      <c r="CT49" s="639"/>
      <c r="CU49" s="639"/>
      <c r="CV49" s="639"/>
      <c r="CW49" s="639"/>
      <c r="CX49" s="639"/>
      <c r="CY49" s="640"/>
      <c r="CZ49" s="641">
        <v>100</v>
      </c>
      <c r="DA49" s="642"/>
      <c r="DB49" s="642"/>
      <c r="DC49" s="643"/>
      <c r="DD49" s="644">
        <v>13088312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bRg/Vys8LZ/JsDqXbJk5LRMrr4vSp4qkBVwKpkpnvJAsetURpFaWsAiuwoOAZmTgtU56RZa/LBy78fDNP3kiQ==" saltValue="NnzvQ/M1vKJIVs9FNyVO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A136"/>
  <sheetViews>
    <sheetView view="pageBreakPre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386</v>
      </c>
      <c r="C7" s="1102"/>
      <c r="D7" s="1102"/>
      <c r="E7" s="1102"/>
      <c r="F7" s="1102"/>
      <c r="G7" s="1102"/>
      <c r="H7" s="1102"/>
      <c r="I7" s="1102"/>
      <c r="J7" s="1102"/>
      <c r="K7" s="1102"/>
      <c r="L7" s="1102"/>
      <c r="M7" s="1102"/>
      <c r="N7" s="1102"/>
      <c r="O7" s="1102"/>
      <c r="P7" s="1103"/>
      <c r="Q7" s="1155">
        <v>18868</v>
      </c>
      <c r="R7" s="1156"/>
      <c r="S7" s="1156"/>
      <c r="T7" s="1156"/>
      <c r="U7" s="1156"/>
      <c r="V7" s="1156">
        <v>18263</v>
      </c>
      <c r="W7" s="1156"/>
      <c r="X7" s="1156"/>
      <c r="Y7" s="1156"/>
      <c r="Z7" s="1156"/>
      <c r="AA7" s="1156">
        <v>604</v>
      </c>
      <c r="AB7" s="1156"/>
      <c r="AC7" s="1156"/>
      <c r="AD7" s="1156"/>
      <c r="AE7" s="1157"/>
      <c r="AF7" s="1158">
        <v>527</v>
      </c>
      <c r="AG7" s="1159"/>
      <c r="AH7" s="1159"/>
      <c r="AI7" s="1159"/>
      <c r="AJ7" s="1160"/>
      <c r="AK7" s="1142">
        <v>715</v>
      </c>
      <c r="AL7" s="1143"/>
      <c r="AM7" s="1143"/>
      <c r="AN7" s="1143"/>
      <c r="AO7" s="1143"/>
      <c r="AP7" s="1143">
        <v>24851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613</v>
      </c>
      <c r="BT7" s="1147"/>
      <c r="BU7" s="1147"/>
      <c r="BV7" s="1147"/>
      <c r="BW7" s="1147"/>
      <c r="BX7" s="1147"/>
      <c r="BY7" s="1147"/>
      <c r="BZ7" s="1147"/>
      <c r="CA7" s="1147"/>
      <c r="CB7" s="1147"/>
      <c r="CC7" s="1147"/>
      <c r="CD7" s="1147"/>
      <c r="CE7" s="1147"/>
      <c r="CF7" s="1147"/>
      <c r="CG7" s="1148"/>
      <c r="CH7" s="1139">
        <v>0</v>
      </c>
      <c r="CI7" s="1140"/>
      <c r="CJ7" s="1140"/>
      <c r="CK7" s="1140"/>
      <c r="CL7" s="1141"/>
      <c r="CM7" s="1139">
        <v>94</v>
      </c>
      <c r="CN7" s="1140"/>
      <c r="CO7" s="1140"/>
      <c r="CP7" s="1140"/>
      <c r="CQ7" s="1141"/>
      <c r="CR7" s="1139">
        <v>5</v>
      </c>
      <c r="CS7" s="1140"/>
      <c r="CT7" s="1140"/>
      <c r="CU7" s="1140"/>
      <c r="CV7" s="1141"/>
      <c r="CW7" s="1139" t="s">
        <v>526</v>
      </c>
      <c r="CX7" s="1140"/>
      <c r="CY7" s="1140"/>
      <c r="CZ7" s="1140"/>
      <c r="DA7" s="1141"/>
      <c r="DB7" s="1139" t="s">
        <v>526</v>
      </c>
      <c r="DC7" s="1140"/>
      <c r="DD7" s="1140"/>
      <c r="DE7" s="1140"/>
      <c r="DF7" s="1141"/>
      <c r="DG7" s="1139" t="s">
        <v>526</v>
      </c>
      <c r="DH7" s="1140"/>
      <c r="DI7" s="1140"/>
      <c r="DJ7" s="1140"/>
      <c r="DK7" s="1141"/>
      <c r="DL7" s="1139" t="s">
        <v>526</v>
      </c>
      <c r="DM7" s="1140"/>
      <c r="DN7" s="1140"/>
      <c r="DO7" s="1140"/>
      <c r="DP7" s="1141"/>
      <c r="DQ7" s="1139" t="s">
        <v>526</v>
      </c>
      <c r="DR7" s="1140"/>
      <c r="DS7" s="1140"/>
      <c r="DT7" s="1140"/>
      <c r="DU7" s="1141"/>
      <c r="DV7" s="1166"/>
      <c r="DW7" s="1167"/>
      <c r="DX7" s="1167"/>
      <c r="DY7" s="1167"/>
      <c r="DZ7" s="1168"/>
      <c r="EA7" s="254"/>
    </row>
    <row r="8" spans="1:131" s="255" customFormat="1" ht="26.25" customHeight="1">
      <c r="A8" s="261">
        <v>2</v>
      </c>
      <c r="B8" s="1088" t="s">
        <v>387</v>
      </c>
      <c r="C8" s="1089"/>
      <c r="D8" s="1089"/>
      <c r="E8" s="1089"/>
      <c r="F8" s="1089"/>
      <c r="G8" s="1089"/>
      <c r="H8" s="1089"/>
      <c r="I8" s="1089"/>
      <c r="J8" s="1089"/>
      <c r="K8" s="1089"/>
      <c r="L8" s="1089"/>
      <c r="M8" s="1089"/>
      <c r="N8" s="1089"/>
      <c r="O8" s="1089"/>
      <c r="P8" s="1090"/>
      <c r="Q8" s="1094">
        <v>29</v>
      </c>
      <c r="R8" s="1095"/>
      <c r="S8" s="1095"/>
      <c r="T8" s="1095"/>
      <c r="U8" s="1095"/>
      <c r="V8" s="1095">
        <v>322</v>
      </c>
      <c r="W8" s="1095"/>
      <c r="X8" s="1095"/>
      <c r="Y8" s="1095"/>
      <c r="Z8" s="1095"/>
      <c r="AA8" s="1095">
        <v>-293</v>
      </c>
      <c r="AB8" s="1095"/>
      <c r="AC8" s="1095"/>
      <c r="AD8" s="1095"/>
      <c r="AE8" s="1096"/>
      <c r="AF8" s="1070">
        <v>-293</v>
      </c>
      <c r="AG8" s="1071"/>
      <c r="AH8" s="1071"/>
      <c r="AI8" s="1071"/>
      <c r="AJ8" s="1072"/>
      <c r="AK8" s="1137">
        <v>6</v>
      </c>
      <c r="AL8" s="1138"/>
      <c r="AM8" s="1138"/>
      <c r="AN8" s="1138"/>
      <c r="AO8" s="1138"/>
      <c r="AP8" s="1138">
        <v>24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t="s">
        <v>388</v>
      </c>
      <c r="C9" s="1089"/>
      <c r="D9" s="1089"/>
      <c r="E9" s="1089"/>
      <c r="F9" s="1089"/>
      <c r="G9" s="1089"/>
      <c r="H9" s="1089"/>
      <c r="I9" s="1089"/>
      <c r="J9" s="1089"/>
      <c r="K9" s="1089"/>
      <c r="L9" s="1089"/>
      <c r="M9" s="1089"/>
      <c r="N9" s="1089"/>
      <c r="O9" s="1089"/>
      <c r="P9" s="1090"/>
      <c r="Q9" s="1094">
        <v>32</v>
      </c>
      <c r="R9" s="1095"/>
      <c r="S9" s="1095"/>
      <c r="T9" s="1095"/>
      <c r="U9" s="1095"/>
      <c r="V9" s="1095">
        <v>31</v>
      </c>
      <c r="W9" s="1095"/>
      <c r="X9" s="1095"/>
      <c r="Y9" s="1095"/>
      <c r="Z9" s="1095"/>
      <c r="AA9" s="1095">
        <v>1</v>
      </c>
      <c r="AB9" s="1095"/>
      <c r="AC9" s="1095"/>
      <c r="AD9" s="1095"/>
      <c r="AE9" s="1096"/>
      <c r="AF9" s="1070">
        <v>1</v>
      </c>
      <c r="AG9" s="1071"/>
      <c r="AH9" s="1071"/>
      <c r="AI9" s="1071"/>
      <c r="AJ9" s="1072"/>
      <c r="AK9" s="1137">
        <v>10</v>
      </c>
      <c r="AL9" s="1138"/>
      <c r="AM9" s="1138"/>
      <c r="AN9" s="1138"/>
      <c r="AO9" s="1138"/>
      <c r="AP9" s="1138" t="s">
        <v>612</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t="s">
        <v>389</v>
      </c>
      <c r="C10" s="1089"/>
      <c r="D10" s="1089"/>
      <c r="E10" s="1089"/>
      <c r="F10" s="1089"/>
      <c r="G10" s="1089"/>
      <c r="H10" s="1089"/>
      <c r="I10" s="1089"/>
      <c r="J10" s="1089"/>
      <c r="K10" s="1089"/>
      <c r="L10" s="1089"/>
      <c r="M10" s="1089"/>
      <c r="N10" s="1089"/>
      <c r="O10" s="1089"/>
      <c r="P10" s="1090"/>
      <c r="Q10" s="1094">
        <v>74</v>
      </c>
      <c r="R10" s="1095"/>
      <c r="S10" s="1095"/>
      <c r="T10" s="1095"/>
      <c r="U10" s="1095"/>
      <c r="V10" s="1095">
        <v>74</v>
      </c>
      <c r="W10" s="1095"/>
      <c r="X10" s="1095"/>
      <c r="Y10" s="1095"/>
      <c r="Z10" s="1095"/>
      <c r="AA10" s="1095" t="s">
        <v>612</v>
      </c>
      <c r="AB10" s="1095"/>
      <c r="AC10" s="1095"/>
      <c r="AD10" s="1095"/>
      <c r="AE10" s="1096"/>
      <c r="AF10" s="1070" t="s">
        <v>390</v>
      </c>
      <c r="AG10" s="1071"/>
      <c r="AH10" s="1071"/>
      <c r="AI10" s="1071"/>
      <c r="AJ10" s="1072"/>
      <c r="AK10" s="1137">
        <v>74</v>
      </c>
      <c r="AL10" s="1138"/>
      <c r="AM10" s="1138"/>
      <c r="AN10" s="1138"/>
      <c r="AO10" s="1138"/>
      <c r="AP10" s="1138">
        <v>331</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392</v>
      </c>
      <c r="B23" s="995" t="s">
        <v>393</v>
      </c>
      <c r="C23" s="996"/>
      <c r="D23" s="996"/>
      <c r="E23" s="996"/>
      <c r="F23" s="996"/>
      <c r="G23" s="996"/>
      <c r="H23" s="996"/>
      <c r="I23" s="996"/>
      <c r="J23" s="996"/>
      <c r="K23" s="996"/>
      <c r="L23" s="996"/>
      <c r="M23" s="996"/>
      <c r="N23" s="996"/>
      <c r="O23" s="996"/>
      <c r="P23" s="997"/>
      <c r="Q23" s="1119">
        <v>18923</v>
      </c>
      <c r="R23" s="1120"/>
      <c r="S23" s="1120"/>
      <c r="T23" s="1120"/>
      <c r="U23" s="1120"/>
      <c r="V23" s="1120">
        <v>18611</v>
      </c>
      <c r="W23" s="1120"/>
      <c r="X23" s="1120"/>
      <c r="Y23" s="1120"/>
      <c r="Z23" s="1120"/>
      <c r="AA23" s="1120">
        <v>312</v>
      </c>
      <c r="AB23" s="1120"/>
      <c r="AC23" s="1120"/>
      <c r="AD23" s="1120"/>
      <c r="AE23" s="1121"/>
      <c r="AF23" s="1122">
        <v>235</v>
      </c>
      <c r="AG23" s="1120"/>
      <c r="AH23" s="1120"/>
      <c r="AI23" s="1120"/>
      <c r="AJ23" s="1123"/>
      <c r="AK23" s="1124"/>
      <c r="AL23" s="1125"/>
      <c r="AM23" s="1125"/>
      <c r="AN23" s="1125"/>
      <c r="AO23" s="1125"/>
      <c r="AP23" s="1120">
        <v>25206</v>
      </c>
      <c r="AQ23" s="1120"/>
      <c r="AR23" s="1120"/>
      <c r="AS23" s="1120"/>
      <c r="AT23" s="1120"/>
      <c r="AU23" s="1126"/>
      <c r="AV23" s="1126"/>
      <c r="AW23" s="1126"/>
      <c r="AX23" s="1126"/>
      <c r="AY23" s="1127"/>
      <c r="AZ23" s="1116" t="s">
        <v>394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405</v>
      </c>
      <c r="C28" s="1102"/>
      <c r="D28" s="1102"/>
      <c r="E28" s="1102"/>
      <c r="F28" s="1102"/>
      <c r="G28" s="1102"/>
      <c r="H28" s="1102"/>
      <c r="I28" s="1102"/>
      <c r="J28" s="1102"/>
      <c r="K28" s="1102"/>
      <c r="L28" s="1102"/>
      <c r="M28" s="1102"/>
      <c r="N28" s="1102"/>
      <c r="O28" s="1102"/>
      <c r="P28" s="1103"/>
      <c r="Q28" s="1104">
        <v>4207</v>
      </c>
      <c r="R28" s="1105"/>
      <c r="S28" s="1105"/>
      <c r="T28" s="1105"/>
      <c r="U28" s="1105"/>
      <c r="V28" s="1105">
        <v>4101</v>
      </c>
      <c r="W28" s="1105"/>
      <c r="X28" s="1105"/>
      <c r="Y28" s="1105"/>
      <c r="Z28" s="1105"/>
      <c r="AA28" s="1105">
        <v>106</v>
      </c>
      <c r="AB28" s="1105"/>
      <c r="AC28" s="1105"/>
      <c r="AD28" s="1105"/>
      <c r="AE28" s="1106"/>
      <c r="AF28" s="1107">
        <v>106</v>
      </c>
      <c r="AG28" s="1105"/>
      <c r="AH28" s="1105"/>
      <c r="AI28" s="1105"/>
      <c r="AJ28" s="1108"/>
      <c r="AK28" s="1109">
        <v>340</v>
      </c>
      <c r="AL28" s="1097"/>
      <c r="AM28" s="1097"/>
      <c r="AN28" s="1097"/>
      <c r="AO28" s="1097"/>
      <c r="AP28" s="1097">
        <v>7</v>
      </c>
      <c r="AQ28" s="1097"/>
      <c r="AR28" s="1097"/>
      <c r="AS28" s="1097"/>
      <c r="AT28" s="1097"/>
      <c r="AU28" s="1097">
        <v>2</v>
      </c>
      <c r="AV28" s="1097"/>
      <c r="AW28" s="1097"/>
      <c r="AX28" s="1097"/>
      <c r="AY28" s="1097"/>
      <c r="AZ28" s="1098" t="s">
        <v>526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406</v>
      </c>
      <c r="C29" s="1089"/>
      <c r="D29" s="1089"/>
      <c r="E29" s="1089"/>
      <c r="F29" s="1089"/>
      <c r="G29" s="1089"/>
      <c r="H29" s="1089"/>
      <c r="I29" s="1089"/>
      <c r="J29" s="1089"/>
      <c r="K29" s="1089"/>
      <c r="L29" s="1089"/>
      <c r="M29" s="1089"/>
      <c r="N29" s="1089"/>
      <c r="O29" s="1089"/>
      <c r="P29" s="1090"/>
      <c r="Q29" s="1094">
        <v>4168</v>
      </c>
      <c r="R29" s="1095"/>
      <c r="S29" s="1095"/>
      <c r="T29" s="1095"/>
      <c r="U29" s="1095"/>
      <c r="V29" s="1095">
        <v>4077</v>
      </c>
      <c r="W29" s="1095"/>
      <c r="X29" s="1095"/>
      <c r="Y29" s="1095"/>
      <c r="Z29" s="1095"/>
      <c r="AA29" s="1095">
        <v>91</v>
      </c>
      <c r="AB29" s="1095"/>
      <c r="AC29" s="1095"/>
      <c r="AD29" s="1095"/>
      <c r="AE29" s="1096"/>
      <c r="AF29" s="1070">
        <v>91</v>
      </c>
      <c r="AG29" s="1071"/>
      <c r="AH29" s="1071"/>
      <c r="AI29" s="1071"/>
      <c r="AJ29" s="1072"/>
      <c r="AK29" s="1031">
        <v>543</v>
      </c>
      <c r="AL29" s="1022"/>
      <c r="AM29" s="1022"/>
      <c r="AN29" s="1022"/>
      <c r="AO29" s="1022"/>
      <c r="AP29" s="1022" t="s">
        <v>526</v>
      </c>
      <c r="AQ29" s="1022"/>
      <c r="AR29" s="1022"/>
      <c r="AS29" s="1022"/>
      <c r="AT29" s="1022"/>
      <c r="AU29" s="1022" t="s">
        <v>526</v>
      </c>
      <c r="AV29" s="1022"/>
      <c r="AW29" s="1022"/>
      <c r="AX29" s="1022"/>
      <c r="AY29" s="1022"/>
      <c r="AZ29" s="1093" t="s">
        <v>526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407</v>
      </c>
      <c r="C30" s="1089"/>
      <c r="D30" s="1089"/>
      <c r="E30" s="1089"/>
      <c r="F30" s="1089"/>
      <c r="G30" s="1089"/>
      <c r="H30" s="1089"/>
      <c r="I30" s="1089"/>
      <c r="J30" s="1089"/>
      <c r="K30" s="1089"/>
      <c r="L30" s="1089"/>
      <c r="M30" s="1089"/>
      <c r="N30" s="1089"/>
      <c r="O30" s="1089"/>
      <c r="P30" s="1090"/>
      <c r="Q30" s="1094">
        <v>489</v>
      </c>
      <c r="R30" s="1095"/>
      <c r="S30" s="1095"/>
      <c r="T30" s="1095"/>
      <c r="U30" s="1095"/>
      <c r="V30" s="1095">
        <v>488</v>
      </c>
      <c r="W30" s="1095"/>
      <c r="X30" s="1095"/>
      <c r="Y30" s="1095"/>
      <c r="Z30" s="1095"/>
      <c r="AA30" s="1095">
        <v>1</v>
      </c>
      <c r="AB30" s="1095"/>
      <c r="AC30" s="1095"/>
      <c r="AD30" s="1095"/>
      <c r="AE30" s="1096"/>
      <c r="AF30" s="1070">
        <v>1</v>
      </c>
      <c r="AG30" s="1071"/>
      <c r="AH30" s="1071"/>
      <c r="AI30" s="1071"/>
      <c r="AJ30" s="1072"/>
      <c r="AK30" s="1031">
        <v>135</v>
      </c>
      <c r="AL30" s="1022"/>
      <c r="AM30" s="1022"/>
      <c r="AN30" s="1022"/>
      <c r="AO30" s="1022"/>
      <c r="AP30" s="1022" t="s">
        <v>526</v>
      </c>
      <c r="AQ30" s="1022"/>
      <c r="AR30" s="1022"/>
      <c r="AS30" s="1022"/>
      <c r="AT30" s="1022"/>
      <c r="AU30" s="1022" t="s">
        <v>526</v>
      </c>
      <c r="AV30" s="1022"/>
      <c r="AW30" s="1022"/>
      <c r="AX30" s="1022"/>
      <c r="AY30" s="1022"/>
      <c r="AZ30" s="1093" t="s">
        <v>526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408</v>
      </c>
      <c r="C31" s="1089"/>
      <c r="D31" s="1089"/>
      <c r="E31" s="1089"/>
      <c r="F31" s="1089"/>
      <c r="G31" s="1089"/>
      <c r="H31" s="1089"/>
      <c r="I31" s="1089"/>
      <c r="J31" s="1089"/>
      <c r="K31" s="1089"/>
      <c r="L31" s="1089"/>
      <c r="M31" s="1089"/>
      <c r="N31" s="1089"/>
      <c r="O31" s="1089"/>
      <c r="P31" s="1090"/>
      <c r="Q31" s="1094">
        <v>169</v>
      </c>
      <c r="R31" s="1095"/>
      <c r="S31" s="1095"/>
      <c r="T31" s="1095"/>
      <c r="U31" s="1095"/>
      <c r="V31" s="1095">
        <v>42</v>
      </c>
      <c r="W31" s="1095"/>
      <c r="X31" s="1095"/>
      <c r="Y31" s="1095"/>
      <c r="Z31" s="1095"/>
      <c r="AA31" s="1095">
        <v>127</v>
      </c>
      <c r="AB31" s="1095"/>
      <c r="AC31" s="1095"/>
      <c r="AD31" s="1095"/>
      <c r="AE31" s="1096"/>
      <c r="AF31" s="1070">
        <v>-77</v>
      </c>
      <c r="AG31" s="1071"/>
      <c r="AH31" s="1071"/>
      <c r="AI31" s="1071"/>
      <c r="AJ31" s="1072"/>
      <c r="AK31" s="1031">
        <v>147</v>
      </c>
      <c r="AL31" s="1022"/>
      <c r="AM31" s="1022"/>
      <c r="AN31" s="1022"/>
      <c r="AO31" s="1022"/>
      <c r="AP31" s="1022" t="s">
        <v>526</v>
      </c>
      <c r="AQ31" s="1022"/>
      <c r="AR31" s="1022"/>
      <c r="AS31" s="1022"/>
      <c r="AT31" s="1022"/>
      <c r="AU31" s="1022" t="s">
        <v>526</v>
      </c>
      <c r="AV31" s="1022"/>
      <c r="AW31" s="1022"/>
      <c r="AX31" s="1022"/>
      <c r="AY31" s="1022"/>
      <c r="AZ31" s="1093">
        <v>24.7</v>
      </c>
      <c r="BA31" s="1093"/>
      <c r="BB31" s="1093"/>
      <c r="BC31" s="1093"/>
      <c r="BD31" s="1093"/>
      <c r="BE31" s="1083" t="s">
        <v>409</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410</v>
      </c>
      <c r="C32" s="1089"/>
      <c r="D32" s="1089"/>
      <c r="E32" s="1089"/>
      <c r="F32" s="1089"/>
      <c r="G32" s="1089"/>
      <c r="H32" s="1089"/>
      <c r="I32" s="1089"/>
      <c r="J32" s="1089"/>
      <c r="K32" s="1089"/>
      <c r="L32" s="1089"/>
      <c r="M32" s="1089"/>
      <c r="N32" s="1089"/>
      <c r="O32" s="1089"/>
      <c r="P32" s="1090"/>
      <c r="Q32" s="1094">
        <v>3356</v>
      </c>
      <c r="R32" s="1095"/>
      <c r="S32" s="1095"/>
      <c r="T32" s="1095"/>
      <c r="U32" s="1095"/>
      <c r="V32" s="1095">
        <v>3557</v>
      </c>
      <c r="W32" s="1095"/>
      <c r="X32" s="1095"/>
      <c r="Y32" s="1095"/>
      <c r="Z32" s="1095"/>
      <c r="AA32" s="1095">
        <v>-201</v>
      </c>
      <c r="AB32" s="1095"/>
      <c r="AC32" s="1095"/>
      <c r="AD32" s="1095"/>
      <c r="AE32" s="1096"/>
      <c r="AF32" s="1070">
        <v>437</v>
      </c>
      <c r="AG32" s="1071"/>
      <c r="AH32" s="1071"/>
      <c r="AI32" s="1071"/>
      <c r="AJ32" s="1072"/>
      <c r="AK32" s="1031">
        <v>263</v>
      </c>
      <c r="AL32" s="1022"/>
      <c r="AM32" s="1022"/>
      <c r="AN32" s="1022"/>
      <c r="AO32" s="1022"/>
      <c r="AP32" s="1022">
        <v>3061</v>
      </c>
      <c r="AQ32" s="1022"/>
      <c r="AR32" s="1022"/>
      <c r="AS32" s="1022"/>
      <c r="AT32" s="1022"/>
      <c r="AU32" s="1022">
        <v>1638</v>
      </c>
      <c r="AV32" s="1022"/>
      <c r="AW32" s="1022"/>
      <c r="AX32" s="1022"/>
      <c r="AY32" s="1022"/>
      <c r="AZ32" s="1093" t="s">
        <v>526</v>
      </c>
      <c r="BA32" s="1093"/>
      <c r="BB32" s="1093"/>
      <c r="BC32" s="1093"/>
      <c r="BD32" s="1093"/>
      <c r="BE32" s="1083" t="s">
        <v>411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412</v>
      </c>
      <c r="C33" s="1089"/>
      <c r="D33" s="1089"/>
      <c r="E33" s="1089"/>
      <c r="F33" s="1089"/>
      <c r="G33" s="1089"/>
      <c r="H33" s="1089"/>
      <c r="I33" s="1089"/>
      <c r="J33" s="1089"/>
      <c r="K33" s="1089"/>
      <c r="L33" s="1089"/>
      <c r="M33" s="1089"/>
      <c r="N33" s="1089"/>
      <c r="O33" s="1089"/>
      <c r="P33" s="1090"/>
      <c r="Q33" s="1094">
        <v>492</v>
      </c>
      <c r="R33" s="1095"/>
      <c r="S33" s="1095"/>
      <c r="T33" s="1095"/>
      <c r="U33" s="1095"/>
      <c r="V33" s="1095">
        <v>514</v>
      </c>
      <c r="W33" s="1095"/>
      <c r="X33" s="1095"/>
      <c r="Y33" s="1095"/>
      <c r="Z33" s="1095"/>
      <c r="AA33" s="1095">
        <v>-22</v>
      </c>
      <c r="AB33" s="1095"/>
      <c r="AC33" s="1095"/>
      <c r="AD33" s="1095"/>
      <c r="AE33" s="1096"/>
      <c r="AF33" s="1070">
        <v>306</v>
      </c>
      <c r="AG33" s="1071"/>
      <c r="AH33" s="1071"/>
      <c r="AI33" s="1071"/>
      <c r="AJ33" s="1072"/>
      <c r="AK33" s="1031">
        <v>12</v>
      </c>
      <c r="AL33" s="1022"/>
      <c r="AM33" s="1022"/>
      <c r="AN33" s="1022"/>
      <c r="AO33" s="1022"/>
      <c r="AP33" s="1022">
        <v>547</v>
      </c>
      <c r="AQ33" s="1022"/>
      <c r="AR33" s="1022"/>
      <c r="AS33" s="1022"/>
      <c r="AT33" s="1022"/>
      <c r="AU33" s="1022" t="s">
        <v>526</v>
      </c>
      <c r="AV33" s="1022"/>
      <c r="AW33" s="1022"/>
      <c r="AX33" s="1022"/>
      <c r="AY33" s="1022"/>
      <c r="AZ33" s="1093" t="s">
        <v>526</v>
      </c>
      <c r="BA33" s="1093"/>
      <c r="BB33" s="1093"/>
      <c r="BC33" s="1093"/>
      <c r="BD33" s="1093"/>
      <c r="BE33" s="1083" t="s">
        <v>413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414</v>
      </c>
      <c r="C34" s="1089"/>
      <c r="D34" s="1089"/>
      <c r="E34" s="1089"/>
      <c r="F34" s="1089"/>
      <c r="G34" s="1089"/>
      <c r="H34" s="1089"/>
      <c r="I34" s="1089"/>
      <c r="J34" s="1089"/>
      <c r="K34" s="1089"/>
      <c r="L34" s="1089"/>
      <c r="M34" s="1089"/>
      <c r="N34" s="1089"/>
      <c r="O34" s="1089"/>
      <c r="P34" s="1090"/>
      <c r="Q34" s="1094">
        <v>1083</v>
      </c>
      <c r="R34" s="1095"/>
      <c r="S34" s="1095"/>
      <c r="T34" s="1095"/>
      <c r="U34" s="1095"/>
      <c r="V34" s="1095">
        <v>1077</v>
      </c>
      <c r="W34" s="1095"/>
      <c r="X34" s="1095"/>
      <c r="Y34" s="1095"/>
      <c r="Z34" s="1095"/>
      <c r="AA34" s="1095">
        <v>6</v>
      </c>
      <c r="AB34" s="1095"/>
      <c r="AC34" s="1095"/>
      <c r="AD34" s="1095"/>
      <c r="AE34" s="1096"/>
      <c r="AF34" s="1070">
        <v>1073</v>
      </c>
      <c r="AG34" s="1071"/>
      <c r="AH34" s="1071"/>
      <c r="AI34" s="1071"/>
      <c r="AJ34" s="1072"/>
      <c r="AK34" s="1031">
        <v>163</v>
      </c>
      <c r="AL34" s="1022"/>
      <c r="AM34" s="1022"/>
      <c r="AN34" s="1022"/>
      <c r="AO34" s="1022"/>
      <c r="AP34" s="1022">
        <v>3606</v>
      </c>
      <c r="AQ34" s="1022"/>
      <c r="AR34" s="1022"/>
      <c r="AS34" s="1022"/>
      <c r="AT34" s="1022"/>
      <c r="AU34" s="1022">
        <v>1150</v>
      </c>
      <c r="AV34" s="1022"/>
      <c r="AW34" s="1022"/>
      <c r="AX34" s="1022"/>
      <c r="AY34" s="1022"/>
      <c r="AZ34" s="1093" t="s">
        <v>526</v>
      </c>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415</v>
      </c>
      <c r="C35" s="1089"/>
      <c r="D35" s="1089"/>
      <c r="E35" s="1089"/>
      <c r="F35" s="1089"/>
      <c r="G35" s="1089"/>
      <c r="H35" s="1089"/>
      <c r="I35" s="1089"/>
      <c r="J35" s="1089"/>
      <c r="K35" s="1089"/>
      <c r="L35" s="1089"/>
      <c r="M35" s="1089"/>
      <c r="N35" s="1089"/>
      <c r="O35" s="1089"/>
      <c r="P35" s="1090"/>
      <c r="Q35" s="1094">
        <v>762</v>
      </c>
      <c r="R35" s="1095"/>
      <c r="S35" s="1095"/>
      <c r="T35" s="1095"/>
      <c r="U35" s="1095"/>
      <c r="V35" s="1095">
        <v>754</v>
      </c>
      <c r="W35" s="1095"/>
      <c r="X35" s="1095"/>
      <c r="Y35" s="1095"/>
      <c r="Z35" s="1095"/>
      <c r="AA35" s="1095">
        <v>7</v>
      </c>
      <c r="AB35" s="1095"/>
      <c r="AC35" s="1095"/>
      <c r="AD35" s="1095"/>
      <c r="AE35" s="1096"/>
      <c r="AF35" s="1070">
        <v>7</v>
      </c>
      <c r="AG35" s="1071"/>
      <c r="AH35" s="1071"/>
      <c r="AI35" s="1071"/>
      <c r="AJ35" s="1072"/>
      <c r="AK35" s="1031">
        <v>375</v>
      </c>
      <c r="AL35" s="1022"/>
      <c r="AM35" s="1022"/>
      <c r="AN35" s="1022"/>
      <c r="AO35" s="1022"/>
      <c r="AP35" s="1022">
        <v>4345</v>
      </c>
      <c r="AQ35" s="1022"/>
      <c r="AR35" s="1022"/>
      <c r="AS35" s="1022"/>
      <c r="AT35" s="1022"/>
      <c r="AU35" s="1022">
        <v>3529</v>
      </c>
      <c r="AV35" s="1022"/>
      <c r="AW35" s="1022"/>
      <c r="AX35" s="1022"/>
      <c r="AY35" s="1022"/>
      <c r="AZ35" s="1093" t="s">
        <v>526</v>
      </c>
      <c r="BA35" s="1093"/>
      <c r="BB35" s="1093"/>
      <c r="BC35" s="1093"/>
      <c r="BD35" s="1093"/>
      <c r="BE35" s="1083" t="s">
        <v>416</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392</v>
      </c>
      <c r="B63" s="995" t="s">
        <v>418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1944</v>
      </c>
      <c r="AG63" s="1010"/>
      <c r="AH63" s="1010"/>
      <c r="AI63" s="1010"/>
      <c r="AJ63" s="1081"/>
      <c r="AK63" s="1082"/>
      <c r="AL63" s="1014"/>
      <c r="AM63" s="1014"/>
      <c r="AN63" s="1014"/>
      <c r="AO63" s="1014"/>
      <c r="AP63" s="1010">
        <v>11566</v>
      </c>
      <c r="AQ63" s="1010"/>
      <c r="AR63" s="1010"/>
      <c r="AS63" s="1010"/>
      <c r="AT63" s="1010"/>
      <c r="AU63" s="1010">
        <v>6318</v>
      </c>
      <c r="AV63" s="1010"/>
      <c r="AW63" s="1010"/>
      <c r="AX63" s="1010"/>
      <c r="AY63" s="1010"/>
      <c r="AZ63" s="1076"/>
      <c r="BA63" s="1076"/>
      <c r="BB63" s="1076"/>
      <c r="BC63" s="1076"/>
      <c r="BD63" s="1076"/>
      <c r="BE63" s="1011"/>
      <c r="BF63" s="1011"/>
      <c r="BG63" s="1011"/>
      <c r="BH63" s="1011"/>
      <c r="BI63" s="1012"/>
      <c r="BJ63" s="1077" t="s">
        <v>230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420</v>
      </c>
      <c r="B66" s="1047"/>
      <c r="C66" s="1047"/>
      <c r="D66" s="1047"/>
      <c r="E66" s="1047"/>
      <c r="F66" s="1047"/>
      <c r="G66" s="1047"/>
      <c r="H66" s="1047"/>
      <c r="I66" s="1047"/>
      <c r="J66" s="1047"/>
      <c r="K66" s="1047"/>
      <c r="L66" s="1047"/>
      <c r="M66" s="1047"/>
      <c r="N66" s="1047"/>
      <c r="O66" s="1047"/>
      <c r="P66" s="1048"/>
      <c r="Q66" s="1052" t="s">
        <v>421</v>
      </c>
      <c r="R66" s="1053"/>
      <c r="S66" s="1053"/>
      <c r="T66" s="1053"/>
      <c r="U66" s="1054"/>
      <c r="V66" s="1052" t="s">
        <v>422</v>
      </c>
      <c r="W66" s="1053"/>
      <c r="X66" s="1053"/>
      <c r="Y66" s="1053"/>
      <c r="Z66" s="1054"/>
      <c r="AA66" s="1052" t="s">
        <v>423</v>
      </c>
      <c r="AB66" s="1053"/>
      <c r="AC66" s="1053"/>
      <c r="AD66" s="1053"/>
      <c r="AE66" s="1054"/>
      <c r="AF66" s="1058" t="s">
        <v>424</v>
      </c>
      <c r="AG66" s="1059"/>
      <c r="AH66" s="1059"/>
      <c r="AI66" s="1059"/>
      <c r="AJ66" s="1060"/>
      <c r="AK66" s="1052" t="s">
        <v>425</v>
      </c>
      <c r="AL66" s="1047"/>
      <c r="AM66" s="1047"/>
      <c r="AN66" s="1047"/>
      <c r="AO66" s="1048"/>
      <c r="AP66" s="1052" t="s">
        <v>426</v>
      </c>
      <c r="AQ66" s="1053"/>
      <c r="AR66" s="1053"/>
      <c r="AS66" s="1053"/>
      <c r="AT66" s="1054"/>
      <c r="AU66" s="1052" t="s">
        <v>427</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603</v>
      </c>
      <c r="C68" s="1037"/>
      <c r="D68" s="1037"/>
      <c r="E68" s="1037"/>
      <c r="F68" s="1037"/>
      <c r="G68" s="1037"/>
      <c r="H68" s="1037"/>
      <c r="I68" s="1037"/>
      <c r="J68" s="1037"/>
      <c r="K68" s="1037"/>
      <c r="L68" s="1037"/>
      <c r="M68" s="1037"/>
      <c r="N68" s="1037"/>
      <c r="O68" s="1037"/>
      <c r="P68" s="1038"/>
      <c r="Q68" s="1039">
        <v>118</v>
      </c>
      <c r="R68" s="1033"/>
      <c r="S68" s="1033"/>
      <c r="T68" s="1033"/>
      <c r="U68" s="1033"/>
      <c r="V68" s="1033">
        <v>112</v>
      </c>
      <c r="W68" s="1033"/>
      <c r="X68" s="1033"/>
      <c r="Y68" s="1033"/>
      <c r="Z68" s="1033"/>
      <c r="AA68" s="1033">
        <v>6</v>
      </c>
      <c r="AB68" s="1033"/>
      <c r="AC68" s="1033"/>
      <c r="AD68" s="1033"/>
      <c r="AE68" s="1033"/>
      <c r="AF68" s="1033">
        <v>6</v>
      </c>
      <c r="AG68" s="1033"/>
      <c r="AH68" s="1033"/>
      <c r="AI68" s="1033"/>
      <c r="AJ68" s="1033"/>
      <c r="AK68" s="1033" t="s">
        <v>611</v>
      </c>
      <c r="AL68" s="1033"/>
      <c r="AM68" s="1033"/>
      <c r="AN68" s="1033"/>
      <c r="AO68" s="1033"/>
      <c r="AP68" s="1033" t="s">
        <v>526</v>
      </c>
      <c r="AQ68" s="1033"/>
      <c r="AR68" s="1033"/>
      <c r="AS68" s="1033"/>
      <c r="AT68" s="1033"/>
      <c r="AU68" s="1033" t="s">
        <v>526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604</v>
      </c>
      <c r="C69" s="1026"/>
      <c r="D69" s="1026"/>
      <c r="E69" s="1026"/>
      <c r="F69" s="1026"/>
      <c r="G69" s="1026"/>
      <c r="H69" s="1026"/>
      <c r="I69" s="1026"/>
      <c r="J69" s="1026"/>
      <c r="K69" s="1026"/>
      <c r="L69" s="1026"/>
      <c r="M69" s="1026"/>
      <c r="N69" s="1026"/>
      <c r="O69" s="1026"/>
      <c r="P69" s="1027"/>
      <c r="Q69" s="1028">
        <v>4666</v>
      </c>
      <c r="R69" s="1022"/>
      <c r="S69" s="1022"/>
      <c r="T69" s="1022"/>
      <c r="U69" s="1022"/>
      <c r="V69" s="1022">
        <v>4620</v>
      </c>
      <c r="W69" s="1022"/>
      <c r="X69" s="1022"/>
      <c r="Y69" s="1022"/>
      <c r="Z69" s="1022"/>
      <c r="AA69" s="1032">
        <v>46</v>
      </c>
      <c r="AB69" s="1030"/>
      <c r="AC69" s="1030"/>
      <c r="AD69" s="1030"/>
      <c r="AE69" s="1031"/>
      <c r="AF69" s="1022">
        <v>16</v>
      </c>
      <c r="AG69" s="1022"/>
      <c r="AH69" s="1022"/>
      <c r="AI69" s="1022"/>
      <c r="AJ69" s="1022"/>
      <c r="AK69" s="1022">
        <v>30</v>
      </c>
      <c r="AL69" s="1022"/>
      <c r="AM69" s="1022"/>
      <c r="AN69" s="1022"/>
      <c r="AO69" s="1022"/>
      <c r="AP69" s="1022" t="s">
        <v>526</v>
      </c>
      <c r="AQ69" s="1022"/>
      <c r="AR69" s="1022"/>
      <c r="AS69" s="1022"/>
      <c r="AT69" s="1022"/>
      <c r="AU69" s="1022" t="s">
        <v>526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605</v>
      </c>
      <c r="C70" s="1026"/>
      <c r="D70" s="1026"/>
      <c r="E70" s="1026"/>
      <c r="F70" s="1026"/>
      <c r="G70" s="1026"/>
      <c r="H70" s="1026"/>
      <c r="I70" s="1026"/>
      <c r="J70" s="1026"/>
      <c r="K70" s="1026"/>
      <c r="L70" s="1026"/>
      <c r="M70" s="1026"/>
      <c r="N70" s="1026"/>
      <c r="O70" s="1026"/>
      <c r="P70" s="1027"/>
      <c r="Q70" s="1028">
        <v>180</v>
      </c>
      <c r="R70" s="1022"/>
      <c r="S70" s="1022"/>
      <c r="T70" s="1022"/>
      <c r="U70" s="1022"/>
      <c r="V70" s="1022">
        <v>176</v>
      </c>
      <c r="W70" s="1022"/>
      <c r="X70" s="1022"/>
      <c r="Y70" s="1022"/>
      <c r="Z70" s="1022"/>
      <c r="AA70" s="1032">
        <v>3</v>
      </c>
      <c r="AB70" s="1030"/>
      <c r="AC70" s="1030"/>
      <c r="AD70" s="1030"/>
      <c r="AE70" s="1031"/>
      <c r="AF70" s="1022">
        <v>3</v>
      </c>
      <c r="AG70" s="1022"/>
      <c r="AH70" s="1022"/>
      <c r="AI70" s="1022"/>
      <c r="AJ70" s="1022"/>
      <c r="AK70" s="1022" t="s">
        <v>612</v>
      </c>
      <c r="AL70" s="1022"/>
      <c r="AM70" s="1022"/>
      <c r="AN70" s="1022"/>
      <c r="AO70" s="1022"/>
      <c r="AP70" s="1022" t="s">
        <v>526</v>
      </c>
      <c r="AQ70" s="1022"/>
      <c r="AR70" s="1022"/>
      <c r="AS70" s="1022"/>
      <c r="AT70" s="1022"/>
      <c r="AU70" s="1022" t="s">
        <v>526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606</v>
      </c>
      <c r="C71" s="1026"/>
      <c r="D71" s="1026"/>
      <c r="E71" s="1026"/>
      <c r="F71" s="1026"/>
      <c r="G71" s="1026"/>
      <c r="H71" s="1026"/>
      <c r="I71" s="1026"/>
      <c r="J71" s="1026"/>
      <c r="K71" s="1026"/>
      <c r="L71" s="1026"/>
      <c r="M71" s="1026"/>
      <c r="N71" s="1026"/>
      <c r="O71" s="1026"/>
      <c r="P71" s="1027"/>
      <c r="Q71" s="1028">
        <v>123</v>
      </c>
      <c r="R71" s="1022"/>
      <c r="S71" s="1022"/>
      <c r="T71" s="1022"/>
      <c r="U71" s="1022"/>
      <c r="V71" s="1022">
        <v>116</v>
      </c>
      <c r="W71" s="1022"/>
      <c r="X71" s="1022"/>
      <c r="Y71" s="1022"/>
      <c r="Z71" s="1022"/>
      <c r="AA71" s="1032">
        <v>7</v>
      </c>
      <c r="AB71" s="1030"/>
      <c r="AC71" s="1030"/>
      <c r="AD71" s="1030"/>
      <c r="AE71" s="1031"/>
      <c r="AF71" s="1022">
        <v>7</v>
      </c>
      <c r="AG71" s="1022"/>
      <c r="AH71" s="1022"/>
      <c r="AI71" s="1022"/>
      <c r="AJ71" s="1022"/>
      <c r="AK71" s="1022">
        <v>23</v>
      </c>
      <c r="AL71" s="1022"/>
      <c r="AM71" s="1022"/>
      <c r="AN71" s="1022"/>
      <c r="AO71" s="1022"/>
      <c r="AP71" s="1022" t="s">
        <v>526</v>
      </c>
      <c r="AQ71" s="1022"/>
      <c r="AR71" s="1022"/>
      <c r="AS71" s="1022"/>
      <c r="AT71" s="1022"/>
      <c r="AU71" s="1022" t="s">
        <v>526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607</v>
      </c>
      <c r="C72" s="1026"/>
      <c r="D72" s="1026"/>
      <c r="E72" s="1026"/>
      <c r="F72" s="1026"/>
      <c r="G72" s="1026"/>
      <c r="H72" s="1026"/>
      <c r="I72" s="1026"/>
      <c r="J72" s="1026"/>
      <c r="K72" s="1026"/>
      <c r="L72" s="1026"/>
      <c r="M72" s="1026"/>
      <c r="N72" s="1026"/>
      <c r="O72" s="1026"/>
      <c r="P72" s="1027"/>
      <c r="Q72" s="1028">
        <v>82</v>
      </c>
      <c r="R72" s="1022"/>
      <c r="S72" s="1022"/>
      <c r="T72" s="1022"/>
      <c r="U72" s="1022"/>
      <c r="V72" s="1022">
        <v>67</v>
      </c>
      <c r="W72" s="1022"/>
      <c r="X72" s="1022"/>
      <c r="Y72" s="1022"/>
      <c r="Z72" s="1022"/>
      <c r="AA72" s="1032">
        <v>14</v>
      </c>
      <c r="AB72" s="1030"/>
      <c r="AC72" s="1030"/>
      <c r="AD72" s="1030"/>
      <c r="AE72" s="1031"/>
      <c r="AF72" s="1022">
        <v>14</v>
      </c>
      <c r="AG72" s="1022"/>
      <c r="AH72" s="1022"/>
      <c r="AI72" s="1022"/>
      <c r="AJ72" s="1022"/>
      <c r="AK72" s="1022" t="s">
        <v>612</v>
      </c>
      <c r="AL72" s="1022"/>
      <c r="AM72" s="1022"/>
      <c r="AN72" s="1022"/>
      <c r="AO72" s="1022"/>
      <c r="AP72" s="1022" t="s">
        <v>526</v>
      </c>
      <c r="AQ72" s="1022"/>
      <c r="AR72" s="1022"/>
      <c r="AS72" s="1022"/>
      <c r="AT72" s="1022"/>
      <c r="AU72" s="1022" t="s">
        <v>526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608</v>
      </c>
      <c r="C73" s="1026"/>
      <c r="D73" s="1026"/>
      <c r="E73" s="1026"/>
      <c r="F73" s="1026"/>
      <c r="G73" s="1026"/>
      <c r="H73" s="1026"/>
      <c r="I73" s="1026"/>
      <c r="J73" s="1026"/>
      <c r="K73" s="1026"/>
      <c r="L73" s="1026"/>
      <c r="M73" s="1026"/>
      <c r="N73" s="1026"/>
      <c r="O73" s="1026"/>
      <c r="P73" s="1027"/>
      <c r="Q73" s="1028">
        <v>218</v>
      </c>
      <c r="R73" s="1022"/>
      <c r="S73" s="1022"/>
      <c r="T73" s="1022"/>
      <c r="U73" s="1022"/>
      <c r="V73" s="1022">
        <v>218</v>
      </c>
      <c r="W73" s="1022"/>
      <c r="X73" s="1022"/>
      <c r="Y73" s="1022"/>
      <c r="Z73" s="1022"/>
      <c r="AA73" s="1032">
        <v>0</v>
      </c>
      <c r="AB73" s="1030"/>
      <c r="AC73" s="1030"/>
      <c r="AD73" s="1030"/>
      <c r="AE73" s="1031"/>
      <c r="AF73" s="1022">
        <v>0</v>
      </c>
      <c r="AG73" s="1022"/>
      <c r="AH73" s="1022"/>
      <c r="AI73" s="1022"/>
      <c r="AJ73" s="1022"/>
      <c r="AK73" s="1022">
        <v>3</v>
      </c>
      <c r="AL73" s="1022"/>
      <c r="AM73" s="1022"/>
      <c r="AN73" s="1022"/>
      <c r="AO73" s="1022"/>
      <c r="AP73" s="1022" t="s">
        <v>526</v>
      </c>
      <c r="AQ73" s="1022"/>
      <c r="AR73" s="1022"/>
      <c r="AS73" s="1022"/>
      <c r="AT73" s="1022"/>
      <c r="AU73" s="1022" t="s">
        <v>526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609</v>
      </c>
      <c r="C74" s="1026"/>
      <c r="D74" s="1026"/>
      <c r="E74" s="1026"/>
      <c r="F74" s="1026"/>
      <c r="G74" s="1026"/>
      <c r="H74" s="1026"/>
      <c r="I74" s="1026"/>
      <c r="J74" s="1026"/>
      <c r="K74" s="1026"/>
      <c r="L74" s="1026"/>
      <c r="M74" s="1026"/>
      <c r="N74" s="1026"/>
      <c r="O74" s="1026"/>
      <c r="P74" s="1027"/>
      <c r="Q74" s="1028">
        <v>145</v>
      </c>
      <c r="R74" s="1022"/>
      <c r="S74" s="1022"/>
      <c r="T74" s="1022"/>
      <c r="U74" s="1022"/>
      <c r="V74" s="1022">
        <v>102</v>
      </c>
      <c r="W74" s="1022"/>
      <c r="X74" s="1022"/>
      <c r="Y74" s="1022"/>
      <c r="Z74" s="1022"/>
      <c r="AA74" s="1032">
        <v>43</v>
      </c>
      <c r="AB74" s="1030"/>
      <c r="AC74" s="1030"/>
      <c r="AD74" s="1030"/>
      <c r="AE74" s="1031"/>
      <c r="AF74" s="1022">
        <v>43</v>
      </c>
      <c r="AG74" s="1022"/>
      <c r="AH74" s="1022"/>
      <c r="AI74" s="1022"/>
      <c r="AJ74" s="1022"/>
      <c r="AK74" s="1022" t="s">
        <v>611</v>
      </c>
      <c r="AL74" s="1022"/>
      <c r="AM74" s="1022"/>
      <c r="AN74" s="1022"/>
      <c r="AO74" s="1022"/>
      <c r="AP74" s="1022" t="s">
        <v>526</v>
      </c>
      <c r="AQ74" s="1022"/>
      <c r="AR74" s="1022"/>
      <c r="AS74" s="1022"/>
      <c r="AT74" s="1022"/>
      <c r="AU74" s="1022" t="s">
        <v>526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610</v>
      </c>
      <c r="C75" s="1026"/>
      <c r="D75" s="1026"/>
      <c r="E75" s="1026"/>
      <c r="F75" s="1026"/>
      <c r="G75" s="1026"/>
      <c r="H75" s="1026"/>
      <c r="I75" s="1026"/>
      <c r="J75" s="1026"/>
      <c r="K75" s="1026"/>
      <c r="L75" s="1026"/>
      <c r="M75" s="1026"/>
      <c r="N75" s="1026"/>
      <c r="O75" s="1026"/>
      <c r="P75" s="1027"/>
      <c r="Q75" s="1029">
        <v>13982</v>
      </c>
      <c r="R75" s="1030"/>
      <c r="S75" s="1030"/>
      <c r="T75" s="1030"/>
      <c r="U75" s="1031"/>
      <c r="V75" s="1032">
        <v>13645</v>
      </c>
      <c r="W75" s="1030"/>
      <c r="X75" s="1030"/>
      <c r="Y75" s="1030"/>
      <c r="Z75" s="1031"/>
      <c r="AA75" s="1032">
        <v>336</v>
      </c>
      <c r="AB75" s="1030"/>
      <c r="AC75" s="1030"/>
      <c r="AD75" s="1030"/>
      <c r="AE75" s="1031"/>
      <c r="AF75" s="1032">
        <v>320</v>
      </c>
      <c r="AG75" s="1030"/>
      <c r="AH75" s="1030"/>
      <c r="AI75" s="1030"/>
      <c r="AJ75" s="1031"/>
      <c r="AK75" s="1032">
        <v>99</v>
      </c>
      <c r="AL75" s="1030"/>
      <c r="AM75" s="1030"/>
      <c r="AN75" s="1030"/>
      <c r="AO75" s="1031"/>
      <c r="AP75" s="1032">
        <v>3332</v>
      </c>
      <c r="AQ75" s="1030"/>
      <c r="AR75" s="1030"/>
      <c r="AS75" s="1030"/>
      <c r="AT75" s="1031"/>
      <c r="AU75" s="1032">
        <v>340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392</v>
      </c>
      <c r="B88" s="995" t="s">
        <v>428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409</v>
      </c>
      <c r="AG88" s="1010"/>
      <c r="AH88" s="1010"/>
      <c r="AI88" s="1010"/>
      <c r="AJ88" s="1010"/>
      <c r="AK88" s="1014"/>
      <c r="AL88" s="1014"/>
      <c r="AM88" s="1014"/>
      <c r="AN88" s="1014"/>
      <c r="AO88" s="1014"/>
      <c r="AP88" s="1010">
        <v>3332</v>
      </c>
      <c r="AQ88" s="1010"/>
      <c r="AR88" s="1010"/>
      <c r="AS88" s="1010"/>
      <c r="AT88" s="1010"/>
      <c r="AU88" s="1010">
        <v>340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v>0</v>
      </c>
      <c r="CX102" s="1002"/>
      <c r="CY102" s="1002"/>
      <c r="CZ102" s="1002"/>
      <c r="DA102" s="1003"/>
      <c r="DB102" s="1001">
        <v>0</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437</v>
      </c>
      <c r="AB109" s="945"/>
      <c r="AC109" s="945"/>
      <c r="AD109" s="945"/>
      <c r="AE109" s="946"/>
      <c r="AF109" s="947" t="s">
        <v>308</v>
      </c>
      <c r="AG109" s="945"/>
      <c r="AH109" s="945"/>
      <c r="AI109" s="945"/>
      <c r="AJ109" s="946"/>
      <c r="AK109" s="947" t="s">
        <v>307</v>
      </c>
      <c r="AL109" s="945"/>
      <c r="AM109" s="945"/>
      <c r="AN109" s="945"/>
      <c r="AO109" s="946"/>
      <c r="AP109" s="947" t="s">
        <v>438</v>
      </c>
      <c r="AQ109" s="945"/>
      <c r="AR109" s="945"/>
      <c r="AS109" s="945"/>
      <c r="AT109" s="976"/>
      <c r="AU109" s="94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437</v>
      </c>
      <c r="BR109" s="945"/>
      <c r="BS109" s="945"/>
      <c r="BT109" s="945"/>
      <c r="BU109" s="946"/>
      <c r="BV109" s="947" t="s">
        <v>308</v>
      </c>
      <c r="BW109" s="945"/>
      <c r="BX109" s="945"/>
      <c r="BY109" s="945"/>
      <c r="BZ109" s="946"/>
      <c r="CA109" s="947" t="s">
        <v>307</v>
      </c>
      <c r="CB109" s="945"/>
      <c r="CC109" s="945"/>
      <c r="CD109" s="945"/>
      <c r="CE109" s="946"/>
      <c r="CF109" s="983" t="s">
        <v>438</v>
      </c>
      <c r="CG109" s="983"/>
      <c r="CH109" s="983"/>
      <c r="CI109" s="983"/>
      <c r="CJ109" s="983"/>
      <c r="CK109" s="947" t="s">
        <v>439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437</v>
      </c>
      <c r="DH109" s="945"/>
      <c r="DI109" s="945"/>
      <c r="DJ109" s="945"/>
      <c r="DK109" s="946"/>
      <c r="DL109" s="947" t="s">
        <v>308</v>
      </c>
      <c r="DM109" s="945"/>
      <c r="DN109" s="945"/>
      <c r="DO109" s="945"/>
      <c r="DP109" s="946"/>
      <c r="DQ109" s="947" t="s">
        <v>307</v>
      </c>
      <c r="DR109" s="945"/>
      <c r="DS109" s="945"/>
      <c r="DT109" s="945"/>
      <c r="DU109" s="946"/>
      <c r="DV109" s="947" t="s">
        <v>438</v>
      </c>
      <c r="DW109" s="945"/>
      <c r="DX109" s="945"/>
      <c r="DY109" s="945"/>
      <c r="DZ109" s="976"/>
    </row>
    <row r="110" spans="1:131" s="246" customFormat="1" ht="26.25" customHeight="1">
      <c r="A110" s="847" t="s">
        <v>440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3094283</v>
      </c>
      <c r="AB110" s="938"/>
      <c r="AC110" s="938"/>
      <c r="AD110" s="938"/>
      <c r="AE110" s="939"/>
      <c r="AF110" s="940">
        <v>2874055</v>
      </c>
      <c r="AG110" s="938"/>
      <c r="AH110" s="938"/>
      <c r="AI110" s="938"/>
      <c r="AJ110" s="939"/>
      <c r="AK110" s="940">
        <v>2646366</v>
      </c>
      <c r="AL110" s="938"/>
      <c r="AM110" s="938"/>
      <c r="AN110" s="938"/>
      <c r="AO110" s="939"/>
      <c r="AP110" s="941">
        <v>29.5</v>
      </c>
      <c r="AQ110" s="942"/>
      <c r="AR110" s="942"/>
      <c r="AS110" s="942"/>
      <c r="AT110" s="943"/>
      <c r="AU110" s="977" t="s">
        <v>72</v>
      </c>
      <c r="AV110" s="978"/>
      <c r="AW110" s="978"/>
      <c r="AX110" s="978"/>
      <c r="AY110" s="978"/>
      <c r="AZ110" s="903" t="s">
        <v>441</v>
      </c>
      <c r="BA110" s="848"/>
      <c r="BB110" s="848"/>
      <c r="BC110" s="848"/>
      <c r="BD110" s="848"/>
      <c r="BE110" s="848"/>
      <c r="BF110" s="848"/>
      <c r="BG110" s="848"/>
      <c r="BH110" s="848"/>
      <c r="BI110" s="848"/>
      <c r="BJ110" s="848"/>
      <c r="BK110" s="848"/>
      <c r="BL110" s="848"/>
      <c r="BM110" s="848"/>
      <c r="BN110" s="848"/>
      <c r="BO110" s="848"/>
      <c r="BP110" s="849"/>
      <c r="BQ110" s="904">
        <v>26136582</v>
      </c>
      <c r="BR110" s="885"/>
      <c r="BS110" s="885"/>
      <c r="BT110" s="885"/>
      <c r="BU110" s="885"/>
      <c r="BV110" s="885">
        <v>25692570</v>
      </c>
      <c r="BW110" s="885"/>
      <c r="BX110" s="885"/>
      <c r="BY110" s="885"/>
      <c r="BZ110" s="885"/>
      <c r="CA110" s="885">
        <v>25205689</v>
      </c>
      <c r="CB110" s="885"/>
      <c r="CC110" s="885"/>
      <c r="CD110" s="885"/>
      <c r="CE110" s="885"/>
      <c r="CF110" s="909">
        <v>281</v>
      </c>
      <c r="CG110" s="910"/>
      <c r="CH110" s="910"/>
      <c r="CI110" s="910"/>
      <c r="CJ110" s="910"/>
      <c r="CK110" s="973" t="s">
        <v>442</v>
      </c>
      <c r="CL110" s="859"/>
      <c r="CM110" s="934"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230</v>
      </c>
      <c r="DH110" s="885"/>
      <c r="DI110" s="885"/>
      <c r="DJ110" s="885"/>
      <c r="DK110" s="885"/>
      <c r="DL110" s="885" t="s">
        <v>230</v>
      </c>
      <c r="DM110" s="885"/>
      <c r="DN110" s="885"/>
      <c r="DO110" s="885"/>
      <c r="DP110" s="885"/>
      <c r="DQ110" s="885" t="s">
        <v>230</v>
      </c>
      <c r="DR110" s="885"/>
      <c r="DS110" s="885"/>
      <c r="DT110" s="885"/>
      <c r="DU110" s="885"/>
      <c r="DV110" s="886" t="s">
        <v>230</v>
      </c>
      <c r="DW110" s="886"/>
      <c r="DX110" s="886"/>
      <c r="DY110" s="886"/>
      <c r="DZ110" s="887"/>
    </row>
    <row r="111" spans="1:131" s="246" customFormat="1" ht="26.25" customHeight="1">
      <c r="A111" s="814" t="s">
        <v>444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445</v>
      </c>
      <c r="AB111" s="966"/>
      <c r="AC111" s="966"/>
      <c r="AD111" s="966"/>
      <c r="AE111" s="967"/>
      <c r="AF111" s="968" t="s">
        <v>445</v>
      </c>
      <c r="AG111" s="966"/>
      <c r="AH111" s="966"/>
      <c r="AI111" s="966"/>
      <c r="AJ111" s="967"/>
      <c r="AK111" s="968" t="s">
        <v>446</v>
      </c>
      <c r="AL111" s="966"/>
      <c r="AM111" s="966"/>
      <c r="AN111" s="966"/>
      <c r="AO111" s="967"/>
      <c r="AP111" s="969" t="s">
        <v>230</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t="s">
        <v>230</v>
      </c>
      <c r="BR111" s="857"/>
      <c r="BS111" s="857"/>
      <c r="BT111" s="857"/>
      <c r="BU111" s="857"/>
      <c r="BV111" s="857" t="s">
        <v>230</v>
      </c>
      <c r="BW111" s="857"/>
      <c r="BX111" s="857"/>
      <c r="BY111" s="857"/>
      <c r="BZ111" s="857"/>
      <c r="CA111" s="857" t="s">
        <v>445</v>
      </c>
      <c r="CB111" s="857"/>
      <c r="CC111" s="857"/>
      <c r="CD111" s="857"/>
      <c r="CE111" s="857"/>
      <c r="CF111" s="918" t="s">
        <v>230</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449</v>
      </c>
      <c r="DH111" s="857"/>
      <c r="DI111" s="857"/>
      <c r="DJ111" s="857"/>
      <c r="DK111" s="857"/>
      <c r="DL111" s="857" t="s">
        <v>230</v>
      </c>
      <c r="DM111" s="857"/>
      <c r="DN111" s="857"/>
      <c r="DO111" s="857"/>
      <c r="DP111" s="857"/>
      <c r="DQ111" s="857" t="s">
        <v>230</v>
      </c>
      <c r="DR111" s="857"/>
      <c r="DS111" s="857"/>
      <c r="DT111" s="857"/>
      <c r="DU111" s="857"/>
      <c r="DV111" s="834" t="s">
        <v>230</v>
      </c>
      <c r="DW111" s="834"/>
      <c r="DX111" s="834"/>
      <c r="DY111" s="834"/>
      <c r="DZ111" s="835"/>
    </row>
    <row r="112" spans="1:131" s="246" customFormat="1" ht="26.25" customHeight="1">
      <c r="A112" s="959" t="s">
        <v>450</v>
      </c>
      <c r="B112" s="960"/>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943</v>
      </c>
      <c r="AB112" s="820"/>
      <c r="AC112" s="820"/>
      <c r="AD112" s="820"/>
      <c r="AE112" s="821"/>
      <c r="AF112" s="822">
        <v>943</v>
      </c>
      <c r="AG112" s="820"/>
      <c r="AH112" s="820"/>
      <c r="AI112" s="820"/>
      <c r="AJ112" s="821"/>
      <c r="AK112" s="822">
        <v>943</v>
      </c>
      <c r="AL112" s="820"/>
      <c r="AM112" s="820"/>
      <c r="AN112" s="820"/>
      <c r="AO112" s="821"/>
      <c r="AP112" s="867">
        <v>0</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7694948</v>
      </c>
      <c r="BR112" s="857"/>
      <c r="BS112" s="857"/>
      <c r="BT112" s="857"/>
      <c r="BU112" s="857"/>
      <c r="BV112" s="857">
        <v>5727211</v>
      </c>
      <c r="BW112" s="857"/>
      <c r="BX112" s="857"/>
      <c r="BY112" s="857"/>
      <c r="BZ112" s="857"/>
      <c r="CA112" s="857">
        <v>6318160</v>
      </c>
      <c r="CB112" s="857"/>
      <c r="CC112" s="857"/>
      <c r="CD112" s="857"/>
      <c r="CE112" s="857"/>
      <c r="CF112" s="918">
        <v>70.400000000000006</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230</v>
      </c>
      <c r="DH112" s="857"/>
      <c r="DI112" s="857"/>
      <c r="DJ112" s="857"/>
      <c r="DK112" s="857"/>
      <c r="DL112" s="857" t="s">
        <v>454</v>
      </c>
      <c r="DM112" s="857"/>
      <c r="DN112" s="857"/>
      <c r="DO112" s="857"/>
      <c r="DP112" s="857"/>
      <c r="DQ112" s="857" t="s">
        <v>445</v>
      </c>
      <c r="DR112" s="857"/>
      <c r="DS112" s="857"/>
      <c r="DT112" s="857"/>
      <c r="DU112" s="857"/>
      <c r="DV112" s="834" t="s">
        <v>455</v>
      </c>
      <c r="DW112" s="834"/>
      <c r="DX112" s="834"/>
      <c r="DY112" s="834"/>
      <c r="DZ112" s="835"/>
    </row>
    <row r="113" spans="1:130" s="246" customFormat="1" ht="26.25" customHeight="1">
      <c r="A113" s="961"/>
      <c r="B113" s="962"/>
      <c r="C113" s="790" t="s">
        <v>456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626690</v>
      </c>
      <c r="AB113" s="966"/>
      <c r="AC113" s="966"/>
      <c r="AD113" s="966"/>
      <c r="AE113" s="967"/>
      <c r="AF113" s="968">
        <v>574021</v>
      </c>
      <c r="AG113" s="966"/>
      <c r="AH113" s="966"/>
      <c r="AI113" s="966"/>
      <c r="AJ113" s="967"/>
      <c r="AK113" s="968">
        <v>583013</v>
      </c>
      <c r="AL113" s="966"/>
      <c r="AM113" s="966"/>
      <c r="AN113" s="966"/>
      <c r="AO113" s="967"/>
      <c r="AP113" s="969">
        <v>6.5</v>
      </c>
      <c r="AQ113" s="970"/>
      <c r="AR113" s="970"/>
      <c r="AS113" s="970"/>
      <c r="AT113" s="971"/>
      <c r="AU113" s="979"/>
      <c r="AV113" s="980"/>
      <c r="AW113" s="980"/>
      <c r="AX113" s="980"/>
      <c r="AY113" s="980"/>
      <c r="AZ113" s="855" t="s">
        <v>457</v>
      </c>
      <c r="BA113" s="790"/>
      <c r="BB113" s="790"/>
      <c r="BC113" s="790"/>
      <c r="BD113" s="790"/>
      <c r="BE113" s="790"/>
      <c r="BF113" s="790"/>
      <c r="BG113" s="790"/>
      <c r="BH113" s="790"/>
      <c r="BI113" s="790"/>
      <c r="BJ113" s="790"/>
      <c r="BK113" s="790"/>
      <c r="BL113" s="790"/>
      <c r="BM113" s="790"/>
      <c r="BN113" s="790"/>
      <c r="BO113" s="790"/>
      <c r="BP113" s="791"/>
      <c r="BQ113" s="856">
        <v>421588</v>
      </c>
      <c r="BR113" s="857"/>
      <c r="BS113" s="857"/>
      <c r="BT113" s="857"/>
      <c r="BU113" s="857"/>
      <c r="BV113" s="857">
        <v>386528</v>
      </c>
      <c r="BW113" s="857"/>
      <c r="BX113" s="857"/>
      <c r="BY113" s="857"/>
      <c r="BZ113" s="857"/>
      <c r="CA113" s="857">
        <v>339740</v>
      </c>
      <c r="CB113" s="857"/>
      <c r="CC113" s="857"/>
      <c r="CD113" s="857"/>
      <c r="CE113" s="857"/>
      <c r="CF113" s="918">
        <v>3.8</v>
      </c>
      <c r="CG113" s="919"/>
      <c r="CH113" s="919"/>
      <c r="CI113" s="919"/>
      <c r="CJ113" s="919"/>
      <c r="CK113" s="974"/>
      <c r="CL113" s="861"/>
      <c r="CM113" s="864" t="s">
        <v>458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230</v>
      </c>
      <c r="DH113" s="820"/>
      <c r="DI113" s="820"/>
      <c r="DJ113" s="820"/>
      <c r="DK113" s="821"/>
      <c r="DL113" s="822" t="s">
        <v>455</v>
      </c>
      <c r="DM113" s="820"/>
      <c r="DN113" s="820"/>
      <c r="DO113" s="820"/>
      <c r="DP113" s="821"/>
      <c r="DQ113" s="822" t="s">
        <v>445</v>
      </c>
      <c r="DR113" s="820"/>
      <c r="DS113" s="820"/>
      <c r="DT113" s="820"/>
      <c r="DU113" s="821"/>
      <c r="DV113" s="867" t="s">
        <v>445</v>
      </c>
      <c r="DW113" s="868"/>
      <c r="DX113" s="868"/>
      <c r="DY113" s="868"/>
      <c r="DZ113" s="869"/>
    </row>
    <row r="114" spans="1:130" s="246" customFormat="1" ht="26.25" customHeight="1">
      <c r="A114" s="961"/>
      <c r="B114" s="962"/>
      <c r="C114" s="790" t="s">
        <v>459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455</v>
      </c>
      <c r="AB114" s="820"/>
      <c r="AC114" s="820"/>
      <c r="AD114" s="820"/>
      <c r="AE114" s="821"/>
      <c r="AF114" s="822" t="s">
        <v>230</v>
      </c>
      <c r="AG114" s="820"/>
      <c r="AH114" s="820"/>
      <c r="AI114" s="820"/>
      <c r="AJ114" s="821"/>
      <c r="AK114" s="822" t="s">
        <v>454</v>
      </c>
      <c r="AL114" s="820"/>
      <c r="AM114" s="820"/>
      <c r="AN114" s="820"/>
      <c r="AO114" s="821"/>
      <c r="AP114" s="867" t="s">
        <v>460</v>
      </c>
      <c r="AQ114" s="868"/>
      <c r="AR114" s="868"/>
      <c r="AS114" s="868"/>
      <c r="AT114" s="869"/>
      <c r="AU114" s="979"/>
      <c r="AV114" s="980"/>
      <c r="AW114" s="980"/>
      <c r="AX114" s="980"/>
      <c r="AY114" s="980"/>
      <c r="AZ114" s="855" t="s">
        <v>461</v>
      </c>
      <c r="BA114" s="790"/>
      <c r="BB114" s="790"/>
      <c r="BC114" s="790"/>
      <c r="BD114" s="790"/>
      <c r="BE114" s="790"/>
      <c r="BF114" s="790"/>
      <c r="BG114" s="790"/>
      <c r="BH114" s="790"/>
      <c r="BI114" s="790"/>
      <c r="BJ114" s="790"/>
      <c r="BK114" s="790"/>
      <c r="BL114" s="790"/>
      <c r="BM114" s="790"/>
      <c r="BN114" s="790"/>
      <c r="BO114" s="790"/>
      <c r="BP114" s="791"/>
      <c r="BQ114" s="856">
        <v>4361579</v>
      </c>
      <c r="BR114" s="857"/>
      <c r="BS114" s="857"/>
      <c r="BT114" s="857"/>
      <c r="BU114" s="857"/>
      <c r="BV114" s="857">
        <v>4254429</v>
      </c>
      <c r="BW114" s="857"/>
      <c r="BX114" s="857"/>
      <c r="BY114" s="857"/>
      <c r="BZ114" s="857"/>
      <c r="CA114" s="857">
        <v>4045646</v>
      </c>
      <c r="CB114" s="857"/>
      <c r="CC114" s="857"/>
      <c r="CD114" s="857"/>
      <c r="CE114" s="857"/>
      <c r="CF114" s="918">
        <v>45.1</v>
      </c>
      <c r="CG114" s="919"/>
      <c r="CH114" s="919"/>
      <c r="CI114" s="919"/>
      <c r="CJ114" s="919"/>
      <c r="CK114" s="974"/>
      <c r="CL114" s="861"/>
      <c r="CM114" s="864" t="s">
        <v>462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454</v>
      </c>
      <c r="DH114" s="820"/>
      <c r="DI114" s="820"/>
      <c r="DJ114" s="820"/>
      <c r="DK114" s="821"/>
      <c r="DL114" s="822" t="s">
        <v>230</v>
      </c>
      <c r="DM114" s="820"/>
      <c r="DN114" s="820"/>
      <c r="DO114" s="820"/>
      <c r="DP114" s="821"/>
      <c r="DQ114" s="822" t="s">
        <v>230</v>
      </c>
      <c r="DR114" s="820"/>
      <c r="DS114" s="820"/>
      <c r="DT114" s="820"/>
      <c r="DU114" s="821"/>
      <c r="DV114" s="867" t="s">
        <v>455</v>
      </c>
      <c r="DW114" s="868"/>
      <c r="DX114" s="868"/>
      <c r="DY114" s="868"/>
      <c r="DZ114" s="869"/>
    </row>
    <row r="115" spans="1:130" s="246" customFormat="1" ht="26.25" customHeight="1">
      <c r="A115" s="961"/>
      <c r="B115" s="962"/>
      <c r="C115" s="790" t="s">
        <v>463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30156</v>
      </c>
      <c r="AB115" s="966"/>
      <c r="AC115" s="966"/>
      <c r="AD115" s="966"/>
      <c r="AE115" s="967"/>
      <c r="AF115" s="968">
        <v>48256</v>
      </c>
      <c r="AG115" s="966"/>
      <c r="AH115" s="966"/>
      <c r="AI115" s="966"/>
      <c r="AJ115" s="967"/>
      <c r="AK115" s="968">
        <v>67436</v>
      </c>
      <c r="AL115" s="966"/>
      <c r="AM115" s="966"/>
      <c r="AN115" s="966"/>
      <c r="AO115" s="967"/>
      <c r="AP115" s="969">
        <v>0.8</v>
      </c>
      <c r="AQ115" s="970"/>
      <c r="AR115" s="970"/>
      <c r="AS115" s="970"/>
      <c r="AT115" s="971"/>
      <c r="AU115" s="979"/>
      <c r="AV115" s="980"/>
      <c r="AW115" s="980"/>
      <c r="AX115" s="980"/>
      <c r="AY115" s="980"/>
      <c r="AZ115" s="855" t="s">
        <v>464</v>
      </c>
      <c r="BA115" s="790"/>
      <c r="BB115" s="790"/>
      <c r="BC115" s="790"/>
      <c r="BD115" s="790"/>
      <c r="BE115" s="790"/>
      <c r="BF115" s="790"/>
      <c r="BG115" s="790"/>
      <c r="BH115" s="790"/>
      <c r="BI115" s="790"/>
      <c r="BJ115" s="790"/>
      <c r="BK115" s="790"/>
      <c r="BL115" s="790"/>
      <c r="BM115" s="790"/>
      <c r="BN115" s="790"/>
      <c r="BO115" s="790"/>
      <c r="BP115" s="791"/>
      <c r="BQ115" s="856" t="s">
        <v>230</v>
      </c>
      <c r="BR115" s="857"/>
      <c r="BS115" s="857"/>
      <c r="BT115" s="857"/>
      <c r="BU115" s="857"/>
      <c r="BV115" s="857" t="s">
        <v>230</v>
      </c>
      <c r="BW115" s="857"/>
      <c r="BX115" s="857"/>
      <c r="BY115" s="857"/>
      <c r="BZ115" s="857"/>
      <c r="CA115" s="857" t="s">
        <v>230</v>
      </c>
      <c r="CB115" s="857"/>
      <c r="CC115" s="857"/>
      <c r="CD115" s="857"/>
      <c r="CE115" s="857"/>
      <c r="CF115" s="918" t="s">
        <v>454</v>
      </c>
      <c r="CG115" s="919"/>
      <c r="CH115" s="919"/>
      <c r="CI115" s="919"/>
      <c r="CJ115" s="919"/>
      <c r="CK115" s="974"/>
      <c r="CL115" s="861"/>
      <c r="CM115" s="855" t="s">
        <v>465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445</v>
      </c>
      <c r="DH115" s="820"/>
      <c r="DI115" s="820"/>
      <c r="DJ115" s="820"/>
      <c r="DK115" s="821"/>
      <c r="DL115" s="822" t="s">
        <v>449</v>
      </c>
      <c r="DM115" s="820"/>
      <c r="DN115" s="820"/>
      <c r="DO115" s="820"/>
      <c r="DP115" s="821"/>
      <c r="DQ115" s="822" t="s">
        <v>445</v>
      </c>
      <c r="DR115" s="820"/>
      <c r="DS115" s="820"/>
      <c r="DT115" s="820"/>
      <c r="DU115" s="821"/>
      <c r="DV115" s="867" t="s">
        <v>230</v>
      </c>
      <c r="DW115" s="868"/>
      <c r="DX115" s="868"/>
      <c r="DY115" s="868"/>
      <c r="DZ115" s="869"/>
    </row>
    <row r="116" spans="1:130" s="246" customFormat="1" ht="26.25" customHeight="1">
      <c r="A116" s="963"/>
      <c r="B116" s="964"/>
      <c r="C116" s="923" t="s">
        <v>466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28</v>
      </c>
      <c r="AB116" s="820"/>
      <c r="AC116" s="820"/>
      <c r="AD116" s="820"/>
      <c r="AE116" s="821"/>
      <c r="AF116" s="822" t="s">
        <v>467</v>
      </c>
      <c r="AG116" s="820"/>
      <c r="AH116" s="820"/>
      <c r="AI116" s="820"/>
      <c r="AJ116" s="821"/>
      <c r="AK116" s="822" t="s">
        <v>445</v>
      </c>
      <c r="AL116" s="820"/>
      <c r="AM116" s="820"/>
      <c r="AN116" s="820"/>
      <c r="AO116" s="821"/>
      <c r="AP116" s="867" t="s">
        <v>445</v>
      </c>
      <c r="AQ116" s="868"/>
      <c r="AR116" s="868"/>
      <c r="AS116" s="868"/>
      <c r="AT116" s="869"/>
      <c r="AU116" s="979"/>
      <c r="AV116" s="980"/>
      <c r="AW116" s="980"/>
      <c r="AX116" s="980"/>
      <c r="AY116" s="980"/>
      <c r="AZ116" s="906" t="s">
        <v>468</v>
      </c>
      <c r="BA116" s="907"/>
      <c r="BB116" s="907"/>
      <c r="BC116" s="907"/>
      <c r="BD116" s="907"/>
      <c r="BE116" s="907"/>
      <c r="BF116" s="907"/>
      <c r="BG116" s="907"/>
      <c r="BH116" s="907"/>
      <c r="BI116" s="907"/>
      <c r="BJ116" s="907"/>
      <c r="BK116" s="907"/>
      <c r="BL116" s="907"/>
      <c r="BM116" s="907"/>
      <c r="BN116" s="907"/>
      <c r="BO116" s="907"/>
      <c r="BP116" s="908"/>
      <c r="BQ116" s="856" t="s">
        <v>460</v>
      </c>
      <c r="BR116" s="857"/>
      <c r="BS116" s="857"/>
      <c r="BT116" s="857"/>
      <c r="BU116" s="857"/>
      <c r="BV116" s="857" t="s">
        <v>445</v>
      </c>
      <c r="BW116" s="857"/>
      <c r="BX116" s="857"/>
      <c r="BY116" s="857"/>
      <c r="BZ116" s="857"/>
      <c r="CA116" s="857" t="s">
        <v>454</v>
      </c>
      <c r="CB116" s="857"/>
      <c r="CC116" s="857"/>
      <c r="CD116" s="857"/>
      <c r="CE116" s="857"/>
      <c r="CF116" s="918" t="s">
        <v>449</v>
      </c>
      <c r="CG116" s="919"/>
      <c r="CH116" s="919"/>
      <c r="CI116" s="919"/>
      <c r="CJ116" s="919"/>
      <c r="CK116" s="974"/>
      <c r="CL116" s="861"/>
      <c r="CM116" s="864" t="s">
        <v>469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454</v>
      </c>
      <c r="DH116" s="820"/>
      <c r="DI116" s="820"/>
      <c r="DJ116" s="820"/>
      <c r="DK116" s="821"/>
      <c r="DL116" s="822" t="s">
        <v>449</v>
      </c>
      <c r="DM116" s="820"/>
      <c r="DN116" s="820"/>
      <c r="DO116" s="820"/>
      <c r="DP116" s="821"/>
      <c r="DQ116" s="822" t="s">
        <v>449</v>
      </c>
      <c r="DR116" s="820"/>
      <c r="DS116" s="820"/>
      <c r="DT116" s="820"/>
      <c r="DU116" s="821"/>
      <c r="DV116" s="867" t="s">
        <v>445</v>
      </c>
      <c r="DW116" s="868"/>
      <c r="DX116" s="868"/>
      <c r="DY116" s="868"/>
      <c r="DZ116" s="869"/>
    </row>
    <row r="117" spans="1:130" s="246" customFormat="1" ht="26.25" customHeight="1">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470</v>
      </c>
      <c r="Z117" s="946"/>
      <c r="AA117" s="951">
        <v>3752100</v>
      </c>
      <c r="AB117" s="952"/>
      <c r="AC117" s="952"/>
      <c r="AD117" s="952"/>
      <c r="AE117" s="953"/>
      <c r="AF117" s="954">
        <v>3497275</v>
      </c>
      <c r="AG117" s="952"/>
      <c r="AH117" s="952"/>
      <c r="AI117" s="952"/>
      <c r="AJ117" s="953"/>
      <c r="AK117" s="954">
        <v>3297758</v>
      </c>
      <c r="AL117" s="952"/>
      <c r="AM117" s="952"/>
      <c r="AN117" s="952"/>
      <c r="AO117" s="953"/>
      <c r="AP117" s="955"/>
      <c r="AQ117" s="956"/>
      <c r="AR117" s="956"/>
      <c r="AS117" s="956"/>
      <c r="AT117" s="957"/>
      <c r="AU117" s="979"/>
      <c r="AV117" s="980"/>
      <c r="AW117" s="980"/>
      <c r="AX117" s="980"/>
      <c r="AY117" s="980"/>
      <c r="AZ117" s="906" t="s">
        <v>471</v>
      </c>
      <c r="BA117" s="907"/>
      <c r="BB117" s="907"/>
      <c r="BC117" s="907"/>
      <c r="BD117" s="907"/>
      <c r="BE117" s="907"/>
      <c r="BF117" s="907"/>
      <c r="BG117" s="907"/>
      <c r="BH117" s="907"/>
      <c r="BI117" s="907"/>
      <c r="BJ117" s="907"/>
      <c r="BK117" s="907"/>
      <c r="BL117" s="907"/>
      <c r="BM117" s="907"/>
      <c r="BN117" s="907"/>
      <c r="BO117" s="907"/>
      <c r="BP117" s="908"/>
      <c r="BQ117" s="856" t="s">
        <v>454</v>
      </c>
      <c r="BR117" s="857"/>
      <c r="BS117" s="857"/>
      <c r="BT117" s="857"/>
      <c r="BU117" s="857"/>
      <c r="BV117" s="857" t="s">
        <v>454</v>
      </c>
      <c r="BW117" s="857"/>
      <c r="BX117" s="857"/>
      <c r="BY117" s="857"/>
      <c r="BZ117" s="857"/>
      <c r="CA117" s="857" t="s">
        <v>467</v>
      </c>
      <c r="CB117" s="857"/>
      <c r="CC117" s="857"/>
      <c r="CD117" s="857"/>
      <c r="CE117" s="857"/>
      <c r="CF117" s="918" t="s">
        <v>454</v>
      </c>
      <c r="CG117" s="919"/>
      <c r="CH117" s="919"/>
      <c r="CI117" s="919"/>
      <c r="CJ117" s="919"/>
      <c r="CK117" s="974"/>
      <c r="CL117" s="861"/>
      <c r="CM117" s="864" t="s">
        <v>472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454</v>
      </c>
      <c r="DH117" s="820"/>
      <c r="DI117" s="820"/>
      <c r="DJ117" s="820"/>
      <c r="DK117" s="821"/>
      <c r="DL117" s="822" t="s">
        <v>445</v>
      </c>
      <c r="DM117" s="820"/>
      <c r="DN117" s="820"/>
      <c r="DO117" s="820"/>
      <c r="DP117" s="821"/>
      <c r="DQ117" s="822" t="s">
        <v>455</v>
      </c>
      <c r="DR117" s="820"/>
      <c r="DS117" s="820"/>
      <c r="DT117" s="820"/>
      <c r="DU117" s="821"/>
      <c r="DV117" s="867" t="s">
        <v>454</v>
      </c>
      <c r="DW117" s="868"/>
      <c r="DX117" s="868"/>
      <c r="DY117" s="868"/>
      <c r="DZ117" s="869"/>
    </row>
    <row r="118" spans="1:130" s="246" customFormat="1" ht="26.25" customHeight="1">
      <c r="A118" s="944" t="s">
        <v>439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437</v>
      </c>
      <c r="AB118" s="945"/>
      <c r="AC118" s="945"/>
      <c r="AD118" s="945"/>
      <c r="AE118" s="946"/>
      <c r="AF118" s="947" t="s">
        <v>308</v>
      </c>
      <c r="AG118" s="945"/>
      <c r="AH118" s="945"/>
      <c r="AI118" s="945"/>
      <c r="AJ118" s="946"/>
      <c r="AK118" s="947" t="s">
        <v>307</v>
      </c>
      <c r="AL118" s="945"/>
      <c r="AM118" s="945"/>
      <c r="AN118" s="945"/>
      <c r="AO118" s="946"/>
      <c r="AP118" s="948" t="s">
        <v>438</v>
      </c>
      <c r="AQ118" s="949"/>
      <c r="AR118" s="949"/>
      <c r="AS118" s="949"/>
      <c r="AT118" s="950"/>
      <c r="AU118" s="979"/>
      <c r="AV118" s="980"/>
      <c r="AW118" s="980"/>
      <c r="AX118" s="980"/>
      <c r="AY118" s="980"/>
      <c r="AZ118" s="922" t="s">
        <v>473</v>
      </c>
      <c r="BA118" s="923"/>
      <c r="BB118" s="923"/>
      <c r="BC118" s="923"/>
      <c r="BD118" s="923"/>
      <c r="BE118" s="923"/>
      <c r="BF118" s="923"/>
      <c r="BG118" s="923"/>
      <c r="BH118" s="923"/>
      <c r="BI118" s="923"/>
      <c r="BJ118" s="923"/>
      <c r="BK118" s="923"/>
      <c r="BL118" s="923"/>
      <c r="BM118" s="923"/>
      <c r="BN118" s="923"/>
      <c r="BO118" s="923"/>
      <c r="BP118" s="924"/>
      <c r="BQ118" s="925" t="s">
        <v>230</v>
      </c>
      <c r="BR118" s="888"/>
      <c r="BS118" s="888"/>
      <c r="BT118" s="888"/>
      <c r="BU118" s="888"/>
      <c r="BV118" s="888" t="s">
        <v>454</v>
      </c>
      <c r="BW118" s="888"/>
      <c r="BX118" s="888"/>
      <c r="BY118" s="888"/>
      <c r="BZ118" s="888"/>
      <c r="CA118" s="888" t="s">
        <v>460</v>
      </c>
      <c r="CB118" s="888"/>
      <c r="CC118" s="888"/>
      <c r="CD118" s="888"/>
      <c r="CE118" s="888"/>
      <c r="CF118" s="918" t="s">
        <v>449</v>
      </c>
      <c r="CG118" s="919"/>
      <c r="CH118" s="919"/>
      <c r="CI118" s="919"/>
      <c r="CJ118" s="919"/>
      <c r="CK118" s="974"/>
      <c r="CL118" s="861"/>
      <c r="CM118" s="864" t="s">
        <v>474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454</v>
      </c>
      <c r="DH118" s="820"/>
      <c r="DI118" s="820"/>
      <c r="DJ118" s="820"/>
      <c r="DK118" s="821"/>
      <c r="DL118" s="822" t="s">
        <v>467</v>
      </c>
      <c r="DM118" s="820"/>
      <c r="DN118" s="820"/>
      <c r="DO118" s="820"/>
      <c r="DP118" s="821"/>
      <c r="DQ118" s="822" t="s">
        <v>455</v>
      </c>
      <c r="DR118" s="820"/>
      <c r="DS118" s="820"/>
      <c r="DT118" s="820"/>
      <c r="DU118" s="821"/>
      <c r="DV118" s="867" t="s">
        <v>230</v>
      </c>
      <c r="DW118" s="868"/>
      <c r="DX118" s="868"/>
      <c r="DY118" s="868"/>
      <c r="DZ118" s="869"/>
    </row>
    <row r="119" spans="1:130" s="246" customFormat="1" ht="26.25" customHeight="1">
      <c r="A119" s="858" t="s">
        <v>442</v>
      </c>
      <c r="B119" s="859"/>
      <c r="C119" s="934"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475</v>
      </c>
      <c r="AB119" s="938"/>
      <c r="AC119" s="938"/>
      <c r="AD119" s="938"/>
      <c r="AE119" s="939"/>
      <c r="AF119" s="940" t="s">
        <v>230</v>
      </c>
      <c r="AG119" s="938"/>
      <c r="AH119" s="938"/>
      <c r="AI119" s="938"/>
      <c r="AJ119" s="939"/>
      <c r="AK119" s="940" t="s">
        <v>445</v>
      </c>
      <c r="AL119" s="938"/>
      <c r="AM119" s="938"/>
      <c r="AN119" s="938"/>
      <c r="AO119" s="939"/>
      <c r="AP119" s="941" t="s">
        <v>467</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476</v>
      </c>
      <c r="BP119" s="921"/>
      <c r="BQ119" s="925">
        <v>38614697</v>
      </c>
      <c r="BR119" s="888"/>
      <c r="BS119" s="888"/>
      <c r="BT119" s="888"/>
      <c r="BU119" s="888"/>
      <c r="BV119" s="888">
        <v>36060738</v>
      </c>
      <c r="BW119" s="888"/>
      <c r="BX119" s="888"/>
      <c r="BY119" s="888"/>
      <c r="BZ119" s="888"/>
      <c r="CA119" s="888">
        <v>35909235</v>
      </c>
      <c r="CB119" s="888"/>
      <c r="CC119" s="888"/>
      <c r="CD119" s="888"/>
      <c r="CE119" s="888"/>
      <c r="CF119" s="786"/>
      <c r="CG119" s="787"/>
      <c r="CH119" s="787"/>
      <c r="CI119" s="787"/>
      <c r="CJ119" s="877"/>
      <c r="CK119" s="975"/>
      <c r="CL119" s="863"/>
      <c r="CM119" s="881" t="s">
        <v>477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445</v>
      </c>
      <c r="DH119" s="803"/>
      <c r="DI119" s="803"/>
      <c r="DJ119" s="803"/>
      <c r="DK119" s="804"/>
      <c r="DL119" s="805" t="s">
        <v>445</v>
      </c>
      <c r="DM119" s="803"/>
      <c r="DN119" s="803"/>
      <c r="DO119" s="803"/>
      <c r="DP119" s="804"/>
      <c r="DQ119" s="805" t="s">
        <v>445</v>
      </c>
      <c r="DR119" s="803"/>
      <c r="DS119" s="803"/>
      <c r="DT119" s="803"/>
      <c r="DU119" s="804"/>
      <c r="DV119" s="891" t="s">
        <v>467</v>
      </c>
      <c r="DW119" s="892"/>
      <c r="DX119" s="892"/>
      <c r="DY119" s="892"/>
      <c r="DZ119" s="893"/>
    </row>
    <row r="120" spans="1:130" s="246" customFormat="1" ht="26.25" customHeight="1">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445</v>
      </c>
      <c r="AB120" s="820"/>
      <c r="AC120" s="820"/>
      <c r="AD120" s="820"/>
      <c r="AE120" s="821"/>
      <c r="AF120" s="822" t="s">
        <v>230</v>
      </c>
      <c r="AG120" s="820"/>
      <c r="AH120" s="820"/>
      <c r="AI120" s="820"/>
      <c r="AJ120" s="821"/>
      <c r="AK120" s="822" t="s">
        <v>449</v>
      </c>
      <c r="AL120" s="820"/>
      <c r="AM120" s="820"/>
      <c r="AN120" s="820"/>
      <c r="AO120" s="821"/>
      <c r="AP120" s="867" t="s">
        <v>230</v>
      </c>
      <c r="AQ120" s="868"/>
      <c r="AR120" s="868"/>
      <c r="AS120" s="868"/>
      <c r="AT120" s="869"/>
      <c r="AU120" s="926" t="s">
        <v>478</v>
      </c>
      <c r="AV120" s="927"/>
      <c r="AW120" s="927"/>
      <c r="AX120" s="927"/>
      <c r="AY120" s="928"/>
      <c r="AZ120" s="903" t="s">
        <v>479</v>
      </c>
      <c r="BA120" s="848"/>
      <c r="BB120" s="848"/>
      <c r="BC120" s="848"/>
      <c r="BD120" s="848"/>
      <c r="BE120" s="848"/>
      <c r="BF120" s="848"/>
      <c r="BG120" s="848"/>
      <c r="BH120" s="848"/>
      <c r="BI120" s="848"/>
      <c r="BJ120" s="848"/>
      <c r="BK120" s="848"/>
      <c r="BL120" s="848"/>
      <c r="BM120" s="848"/>
      <c r="BN120" s="848"/>
      <c r="BO120" s="848"/>
      <c r="BP120" s="849"/>
      <c r="BQ120" s="904">
        <v>3320269</v>
      </c>
      <c r="BR120" s="885"/>
      <c r="BS120" s="885"/>
      <c r="BT120" s="885"/>
      <c r="BU120" s="885"/>
      <c r="BV120" s="885">
        <v>3188298</v>
      </c>
      <c r="BW120" s="885"/>
      <c r="BX120" s="885"/>
      <c r="BY120" s="885"/>
      <c r="BZ120" s="885"/>
      <c r="CA120" s="885">
        <v>3366289</v>
      </c>
      <c r="CB120" s="885"/>
      <c r="CC120" s="885"/>
      <c r="CD120" s="885"/>
      <c r="CE120" s="885"/>
      <c r="CF120" s="909">
        <v>37.5</v>
      </c>
      <c r="CG120" s="910"/>
      <c r="CH120" s="910"/>
      <c r="CI120" s="910"/>
      <c r="CJ120" s="910"/>
      <c r="CK120" s="911" t="s">
        <v>480</v>
      </c>
      <c r="CL120" s="895"/>
      <c r="CM120" s="895"/>
      <c r="CN120" s="895"/>
      <c r="CO120" s="896"/>
      <c r="CP120" s="915" t="s">
        <v>481</v>
      </c>
      <c r="CQ120" s="916"/>
      <c r="CR120" s="916"/>
      <c r="CS120" s="916"/>
      <c r="CT120" s="916"/>
      <c r="CU120" s="916"/>
      <c r="CV120" s="916"/>
      <c r="CW120" s="916"/>
      <c r="CX120" s="916"/>
      <c r="CY120" s="916"/>
      <c r="CZ120" s="916"/>
      <c r="DA120" s="916"/>
      <c r="DB120" s="916"/>
      <c r="DC120" s="916"/>
      <c r="DD120" s="916"/>
      <c r="DE120" s="916"/>
      <c r="DF120" s="917"/>
      <c r="DG120" s="904">
        <v>3571290</v>
      </c>
      <c r="DH120" s="885"/>
      <c r="DI120" s="885"/>
      <c r="DJ120" s="885"/>
      <c r="DK120" s="885"/>
      <c r="DL120" s="885">
        <v>3578818</v>
      </c>
      <c r="DM120" s="885"/>
      <c r="DN120" s="885"/>
      <c r="DO120" s="885"/>
      <c r="DP120" s="885"/>
      <c r="DQ120" s="885">
        <v>3528551</v>
      </c>
      <c r="DR120" s="885"/>
      <c r="DS120" s="885"/>
      <c r="DT120" s="885"/>
      <c r="DU120" s="885"/>
      <c r="DV120" s="886">
        <v>39.299999999999997</v>
      </c>
      <c r="DW120" s="886"/>
      <c r="DX120" s="886"/>
      <c r="DY120" s="886"/>
      <c r="DZ120" s="887"/>
    </row>
    <row r="121" spans="1:130" s="246" customFormat="1" ht="26.25" customHeight="1">
      <c r="A121" s="860"/>
      <c r="B121" s="861"/>
      <c r="C121" s="906" t="s">
        <v>482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445</v>
      </c>
      <c r="AB121" s="820"/>
      <c r="AC121" s="820"/>
      <c r="AD121" s="820"/>
      <c r="AE121" s="821"/>
      <c r="AF121" s="822" t="s">
        <v>467</v>
      </c>
      <c r="AG121" s="820"/>
      <c r="AH121" s="820"/>
      <c r="AI121" s="820"/>
      <c r="AJ121" s="821"/>
      <c r="AK121" s="822" t="s">
        <v>467</v>
      </c>
      <c r="AL121" s="820"/>
      <c r="AM121" s="820"/>
      <c r="AN121" s="820"/>
      <c r="AO121" s="821"/>
      <c r="AP121" s="867" t="s">
        <v>230</v>
      </c>
      <c r="AQ121" s="868"/>
      <c r="AR121" s="868"/>
      <c r="AS121" s="868"/>
      <c r="AT121" s="869"/>
      <c r="AU121" s="929"/>
      <c r="AV121" s="930"/>
      <c r="AW121" s="930"/>
      <c r="AX121" s="930"/>
      <c r="AY121" s="931"/>
      <c r="AZ121" s="855" t="s">
        <v>483</v>
      </c>
      <c r="BA121" s="790"/>
      <c r="BB121" s="790"/>
      <c r="BC121" s="790"/>
      <c r="BD121" s="790"/>
      <c r="BE121" s="790"/>
      <c r="BF121" s="790"/>
      <c r="BG121" s="790"/>
      <c r="BH121" s="790"/>
      <c r="BI121" s="790"/>
      <c r="BJ121" s="790"/>
      <c r="BK121" s="790"/>
      <c r="BL121" s="790"/>
      <c r="BM121" s="790"/>
      <c r="BN121" s="790"/>
      <c r="BO121" s="790"/>
      <c r="BP121" s="791"/>
      <c r="BQ121" s="856">
        <v>270263</v>
      </c>
      <c r="BR121" s="857"/>
      <c r="BS121" s="857"/>
      <c r="BT121" s="857"/>
      <c r="BU121" s="857"/>
      <c r="BV121" s="857">
        <v>226940</v>
      </c>
      <c r="BW121" s="857"/>
      <c r="BX121" s="857"/>
      <c r="BY121" s="857"/>
      <c r="BZ121" s="857"/>
      <c r="CA121" s="857">
        <v>180634</v>
      </c>
      <c r="CB121" s="857"/>
      <c r="CC121" s="857"/>
      <c r="CD121" s="857"/>
      <c r="CE121" s="857"/>
      <c r="CF121" s="918">
        <v>2</v>
      </c>
      <c r="CG121" s="919"/>
      <c r="CH121" s="919"/>
      <c r="CI121" s="919"/>
      <c r="CJ121" s="919"/>
      <c r="CK121" s="912"/>
      <c r="CL121" s="898"/>
      <c r="CM121" s="898"/>
      <c r="CN121" s="898"/>
      <c r="CO121" s="899"/>
      <c r="CP121" s="878" t="s">
        <v>484</v>
      </c>
      <c r="CQ121" s="879"/>
      <c r="CR121" s="879"/>
      <c r="CS121" s="879"/>
      <c r="CT121" s="879"/>
      <c r="CU121" s="879"/>
      <c r="CV121" s="879"/>
      <c r="CW121" s="879"/>
      <c r="CX121" s="879"/>
      <c r="CY121" s="879"/>
      <c r="CZ121" s="879"/>
      <c r="DA121" s="879"/>
      <c r="DB121" s="879"/>
      <c r="DC121" s="879"/>
      <c r="DD121" s="879"/>
      <c r="DE121" s="879"/>
      <c r="DF121" s="880"/>
      <c r="DG121" s="856">
        <v>1665274</v>
      </c>
      <c r="DH121" s="857"/>
      <c r="DI121" s="857"/>
      <c r="DJ121" s="857"/>
      <c r="DK121" s="857"/>
      <c r="DL121" s="857">
        <v>1577389</v>
      </c>
      <c r="DM121" s="857"/>
      <c r="DN121" s="857"/>
      <c r="DO121" s="857"/>
      <c r="DP121" s="857"/>
      <c r="DQ121" s="857">
        <v>1637828</v>
      </c>
      <c r="DR121" s="857"/>
      <c r="DS121" s="857"/>
      <c r="DT121" s="857"/>
      <c r="DU121" s="857"/>
      <c r="DV121" s="834">
        <v>18.3</v>
      </c>
      <c r="DW121" s="834"/>
      <c r="DX121" s="834"/>
      <c r="DY121" s="834"/>
      <c r="DZ121" s="835"/>
    </row>
    <row r="122" spans="1:130" s="246" customFormat="1" ht="26.25" customHeight="1">
      <c r="A122" s="860"/>
      <c r="B122" s="861"/>
      <c r="C122" s="864" t="s">
        <v>462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467</v>
      </c>
      <c r="AB122" s="820"/>
      <c r="AC122" s="820"/>
      <c r="AD122" s="820"/>
      <c r="AE122" s="821"/>
      <c r="AF122" s="822" t="s">
        <v>230</v>
      </c>
      <c r="AG122" s="820"/>
      <c r="AH122" s="820"/>
      <c r="AI122" s="820"/>
      <c r="AJ122" s="821"/>
      <c r="AK122" s="822" t="s">
        <v>230</v>
      </c>
      <c r="AL122" s="820"/>
      <c r="AM122" s="820"/>
      <c r="AN122" s="820"/>
      <c r="AO122" s="821"/>
      <c r="AP122" s="867" t="s">
        <v>455</v>
      </c>
      <c r="AQ122" s="868"/>
      <c r="AR122" s="868"/>
      <c r="AS122" s="868"/>
      <c r="AT122" s="869"/>
      <c r="AU122" s="929"/>
      <c r="AV122" s="930"/>
      <c r="AW122" s="930"/>
      <c r="AX122" s="930"/>
      <c r="AY122" s="931"/>
      <c r="AZ122" s="922" t="s">
        <v>485</v>
      </c>
      <c r="BA122" s="923"/>
      <c r="BB122" s="923"/>
      <c r="BC122" s="923"/>
      <c r="BD122" s="923"/>
      <c r="BE122" s="923"/>
      <c r="BF122" s="923"/>
      <c r="BG122" s="923"/>
      <c r="BH122" s="923"/>
      <c r="BI122" s="923"/>
      <c r="BJ122" s="923"/>
      <c r="BK122" s="923"/>
      <c r="BL122" s="923"/>
      <c r="BM122" s="923"/>
      <c r="BN122" s="923"/>
      <c r="BO122" s="923"/>
      <c r="BP122" s="924"/>
      <c r="BQ122" s="925">
        <v>22238152</v>
      </c>
      <c r="BR122" s="888"/>
      <c r="BS122" s="888"/>
      <c r="BT122" s="888"/>
      <c r="BU122" s="888"/>
      <c r="BV122" s="888">
        <v>21893907</v>
      </c>
      <c r="BW122" s="888"/>
      <c r="BX122" s="888"/>
      <c r="BY122" s="888"/>
      <c r="BZ122" s="888"/>
      <c r="CA122" s="888">
        <v>21320050</v>
      </c>
      <c r="CB122" s="888"/>
      <c r="CC122" s="888"/>
      <c r="CD122" s="888"/>
      <c r="CE122" s="888"/>
      <c r="CF122" s="889">
        <v>237.7</v>
      </c>
      <c r="CG122" s="890"/>
      <c r="CH122" s="890"/>
      <c r="CI122" s="890"/>
      <c r="CJ122" s="890"/>
      <c r="CK122" s="912"/>
      <c r="CL122" s="898"/>
      <c r="CM122" s="898"/>
      <c r="CN122" s="898"/>
      <c r="CO122" s="899"/>
      <c r="CP122" s="878" t="s">
        <v>486</v>
      </c>
      <c r="CQ122" s="879"/>
      <c r="CR122" s="879"/>
      <c r="CS122" s="879"/>
      <c r="CT122" s="879"/>
      <c r="CU122" s="879"/>
      <c r="CV122" s="879"/>
      <c r="CW122" s="879"/>
      <c r="CX122" s="879"/>
      <c r="CY122" s="879"/>
      <c r="CZ122" s="879"/>
      <c r="DA122" s="879"/>
      <c r="DB122" s="879"/>
      <c r="DC122" s="879"/>
      <c r="DD122" s="879"/>
      <c r="DE122" s="879"/>
      <c r="DF122" s="880"/>
      <c r="DG122" s="856" t="s">
        <v>446</v>
      </c>
      <c r="DH122" s="857"/>
      <c r="DI122" s="857"/>
      <c r="DJ122" s="857"/>
      <c r="DK122" s="857"/>
      <c r="DL122" s="857">
        <v>570053</v>
      </c>
      <c r="DM122" s="857"/>
      <c r="DN122" s="857"/>
      <c r="DO122" s="857"/>
      <c r="DP122" s="857"/>
      <c r="DQ122" s="857">
        <v>1150236</v>
      </c>
      <c r="DR122" s="857"/>
      <c r="DS122" s="857"/>
      <c r="DT122" s="857"/>
      <c r="DU122" s="857"/>
      <c r="DV122" s="834">
        <v>12.8</v>
      </c>
      <c r="DW122" s="834"/>
      <c r="DX122" s="834"/>
      <c r="DY122" s="834"/>
      <c r="DZ122" s="835"/>
    </row>
    <row r="123" spans="1:130" s="246" customFormat="1" ht="26.25" customHeight="1">
      <c r="A123" s="860"/>
      <c r="B123" s="861"/>
      <c r="C123" s="864" t="s">
        <v>469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230</v>
      </c>
      <c r="AB123" s="820"/>
      <c r="AC123" s="820"/>
      <c r="AD123" s="820"/>
      <c r="AE123" s="821"/>
      <c r="AF123" s="822" t="s">
        <v>445</v>
      </c>
      <c r="AG123" s="820"/>
      <c r="AH123" s="820"/>
      <c r="AI123" s="820"/>
      <c r="AJ123" s="821"/>
      <c r="AK123" s="822" t="s">
        <v>455</v>
      </c>
      <c r="AL123" s="820"/>
      <c r="AM123" s="820"/>
      <c r="AN123" s="820"/>
      <c r="AO123" s="821"/>
      <c r="AP123" s="867" t="s">
        <v>467</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487</v>
      </c>
      <c r="BP123" s="921"/>
      <c r="BQ123" s="875">
        <v>25828684</v>
      </c>
      <c r="BR123" s="876"/>
      <c r="BS123" s="876"/>
      <c r="BT123" s="876"/>
      <c r="BU123" s="876"/>
      <c r="BV123" s="876">
        <v>25309145</v>
      </c>
      <c r="BW123" s="876"/>
      <c r="BX123" s="876"/>
      <c r="BY123" s="876"/>
      <c r="BZ123" s="876"/>
      <c r="CA123" s="876">
        <v>24866973</v>
      </c>
      <c r="CB123" s="876"/>
      <c r="CC123" s="876"/>
      <c r="CD123" s="876"/>
      <c r="CE123" s="876"/>
      <c r="CF123" s="786"/>
      <c r="CG123" s="787"/>
      <c r="CH123" s="787"/>
      <c r="CI123" s="787"/>
      <c r="CJ123" s="877"/>
      <c r="CK123" s="912"/>
      <c r="CL123" s="898"/>
      <c r="CM123" s="898"/>
      <c r="CN123" s="898"/>
      <c r="CO123" s="899"/>
      <c r="CP123" s="878" t="s">
        <v>488</v>
      </c>
      <c r="CQ123" s="879"/>
      <c r="CR123" s="879"/>
      <c r="CS123" s="879"/>
      <c r="CT123" s="879"/>
      <c r="CU123" s="879"/>
      <c r="CV123" s="879"/>
      <c r="CW123" s="879"/>
      <c r="CX123" s="879"/>
      <c r="CY123" s="879"/>
      <c r="CZ123" s="879"/>
      <c r="DA123" s="879"/>
      <c r="DB123" s="879"/>
      <c r="DC123" s="879"/>
      <c r="DD123" s="879"/>
      <c r="DE123" s="879"/>
      <c r="DF123" s="880"/>
      <c r="DG123" s="819">
        <v>1114</v>
      </c>
      <c r="DH123" s="820"/>
      <c r="DI123" s="820"/>
      <c r="DJ123" s="820"/>
      <c r="DK123" s="821"/>
      <c r="DL123" s="822">
        <v>951</v>
      </c>
      <c r="DM123" s="820"/>
      <c r="DN123" s="820"/>
      <c r="DO123" s="820"/>
      <c r="DP123" s="821"/>
      <c r="DQ123" s="822">
        <v>1545</v>
      </c>
      <c r="DR123" s="820"/>
      <c r="DS123" s="820"/>
      <c r="DT123" s="820"/>
      <c r="DU123" s="821"/>
      <c r="DV123" s="867">
        <v>0</v>
      </c>
      <c r="DW123" s="868"/>
      <c r="DX123" s="868"/>
      <c r="DY123" s="868"/>
      <c r="DZ123" s="869"/>
    </row>
    <row r="124" spans="1:130" s="246" customFormat="1" ht="26.25" customHeight="1" thickBot="1">
      <c r="A124" s="860"/>
      <c r="B124" s="861"/>
      <c r="C124" s="864" t="s">
        <v>472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467</v>
      </c>
      <c r="AB124" s="820"/>
      <c r="AC124" s="820"/>
      <c r="AD124" s="820"/>
      <c r="AE124" s="821"/>
      <c r="AF124" s="822" t="s">
        <v>467</v>
      </c>
      <c r="AG124" s="820"/>
      <c r="AH124" s="820"/>
      <c r="AI124" s="820"/>
      <c r="AJ124" s="821"/>
      <c r="AK124" s="822" t="s">
        <v>467</v>
      </c>
      <c r="AL124" s="820"/>
      <c r="AM124" s="820"/>
      <c r="AN124" s="820"/>
      <c r="AO124" s="821"/>
      <c r="AP124" s="867" t="s">
        <v>449</v>
      </c>
      <c r="AQ124" s="868"/>
      <c r="AR124" s="868"/>
      <c r="AS124" s="868"/>
      <c r="AT124" s="869"/>
      <c r="AU124" s="870" t="s">
        <v>489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136.9</v>
      </c>
      <c r="BR124" s="874"/>
      <c r="BS124" s="874"/>
      <c r="BT124" s="874"/>
      <c r="BU124" s="874"/>
      <c r="BV124" s="874">
        <v>118.2</v>
      </c>
      <c r="BW124" s="874"/>
      <c r="BX124" s="874"/>
      <c r="BY124" s="874"/>
      <c r="BZ124" s="874"/>
      <c r="CA124" s="874">
        <v>123.1</v>
      </c>
      <c r="CB124" s="874"/>
      <c r="CC124" s="874"/>
      <c r="CD124" s="874"/>
      <c r="CE124" s="874"/>
      <c r="CF124" s="764"/>
      <c r="CG124" s="765"/>
      <c r="CH124" s="765"/>
      <c r="CI124" s="765"/>
      <c r="CJ124" s="905"/>
      <c r="CK124" s="913"/>
      <c r="CL124" s="913"/>
      <c r="CM124" s="913"/>
      <c r="CN124" s="913"/>
      <c r="CO124" s="914"/>
      <c r="CP124" s="878" t="s">
        <v>490</v>
      </c>
      <c r="CQ124" s="879"/>
      <c r="CR124" s="879"/>
      <c r="CS124" s="879"/>
      <c r="CT124" s="879"/>
      <c r="CU124" s="879"/>
      <c r="CV124" s="879"/>
      <c r="CW124" s="879"/>
      <c r="CX124" s="879"/>
      <c r="CY124" s="879"/>
      <c r="CZ124" s="879"/>
      <c r="DA124" s="879"/>
      <c r="DB124" s="879"/>
      <c r="DC124" s="879"/>
      <c r="DD124" s="879"/>
      <c r="DE124" s="879"/>
      <c r="DF124" s="880"/>
      <c r="DG124" s="802">
        <v>2457270</v>
      </c>
      <c r="DH124" s="803"/>
      <c r="DI124" s="803"/>
      <c r="DJ124" s="803"/>
      <c r="DK124" s="804"/>
      <c r="DL124" s="805" t="s">
        <v>475</v>
      </c>
      <c r="DM124" s="803"/>
      <c r="DN124" s="803"/>
      <c r="DO124" s="803"/>
      <c r="DP124" s="804"/>
      <c r="DQ124" s="805" t="s">
        <v>467</v>
      </c>
      <c r="DR124" s="803"/>
      <c r="DS124" s="803"/>
      <c r="DT124" s="803"/>
      <c r="DU124" s="804"/>
      <c r="DV124" s="891" t="s">
        <v>230</v>
      </c>
      <c r="DW124" s="892"/>
      <c r="DX124" s="892"/>
      <c r="DY124" s="892"/>
      <c r="DZ124" s="893"/>
    </row>
    <row r="125" spans="1:130" s="246" customFormat="1" ht="26.25" customHeight="1">
      <c r="A125" s="860"/>
      <c r="B125" s="861"/>
      <c r="C125" s="864" t="s">
        <v>474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454</v>
      </c>
      <c r="AB125" s="820"/>
      <c r="AC125" s="820"/>
      <c r="AD125" s="820"/>
      <c r="AE125" s="821"/>
      <c r="AF125" s="822" t="s">
        <v>467</v>
      </c>
      <c r="AG125" s="820"/>
      <c r="AH125" s="820"/>
      <c r="AI125" s="820"/>
      <c r="AJ125" s="821"/>
      <c r="AK125" s="822" t="s">
        <v>454</v>
      </c>
      <c r="AL125" s="820"/>
      <c r="AM125" s="820"/>
      <c r="AN125" s="820"/>
      <c r="AO125" s="821"/>
      <c r="AP125" s="867" t="s">
        <v>445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491</v>
      </c>
      <c r="CL125" s="895"/>
      <c r="CM125" s="895"/>
      <c r="CN125" s="895"/>
      <c r="CO125" s="896"/>
      <c r="CP125" s="903" t="s">
        <v>492</v>
      </c>
      <c r="CQ125" s="848"/>
      <c r="CR125" s="848"/>
      <c r="CS125" s="848"/>
      <c r="CT125" s="848"/>
      <c r="CU125" s="848"/>
      <c r="CV125" s="848"/>
      <c r="CW125" s="848"/>
      <c r="CX125" s="848"/>
      <c r="CY125" s="848"/>
      <c r="CZ125" s="848"/>
      <c r="DA125" s="848"/>
      <c r="DB125" s="848"/>
      <c r="DC125" s="848"/>
      <c r="DD125" s="848"/>
      <c r="DE125" s="848"/>
      <c r="DF125" s="849"/>
      <c r="DG125" s="904" t="s">
        <v>467</v>
      </c>
      <c r="DH125" s="885"/>
      <c r="DI125" s="885"/>
      <c r="DJ125" s="885"/>
      <c r="DK125" s="885"/>
      <c r="DL125" s="885" t="s">
        <v>467</v>
      </c>
      <c r="DM125" s="885"/>
      <c r="DN125" s="885"/>
      <c r="DO125" s="885"/>
      <c r="DP125" s="885"/>
      <c r="DQ125" s="885" t="s">
        <v>467</v>
      </c>
      <c r="DR125" s="885"/>
      <c r="DS125" s="885"/>
      <c r="DT125" s="885"/>
      <c r="DU125" s="885"/>
      <c r="DV125" s="886" t="s">
        <v>230</v>
      </c>
      <c r="DW125" s="886"/>
      <c r="DX125" s="886"/>
      <c r="DY125" s="886"/>
      <c r="DZ125" s="887"/>
    </row>
    <row r="126" spans="1:130" s="246" customFormat="1" ht="26.25" customHeight="1" thickBot="1">
      <c r="A126" s="860"/>
      <c r="B126" s="861"/>
      <c r="C126" s="864" t="s">
        <v>477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30156</v>
      </c>
      <c r="AB126" s="820"/>
      <c r="AC126" s="820"/>
      <c r="AD126" s="820"/>
      <c r="AE126" s="821"/>
      <c r="AF126" s="822">
        <v>48256</v>
      </c>
      <c r="AG126" s="820"/>
      <c r="AH126" s="820"/>
      <c r="AI126" s="820"/>
      <c r="AJ126" s="821"/>
      <c r="AK126" s="822">
        <v>67436</v>
      </c>
      <c r="AL126" s="820"/>
      <c r="AM126" s="820"/>
      <c r="AN126" s="820"/>
      <c r="AO126" s="821"/>
      <c r="AP126" s="867">
        <v>0.8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493</v>
      </c>
      <c r="CQ126" s="790"/>
      <c r="CR126" s="790"/>
      <c r="CS126" s="790"/>
      <c r="CT126" s="790"/>
      <c r="CU126" s="790"/>
      <c r="CV126" s="790"/>
      <c r="CW126" s="790"/>
      <c r="CX126" s="790"/>
      <c r="CY126" s="790"/>
      <c r="CZ126" s="790"/>
      <c r="DA126" s="790"/>
      <c r="DB126" s="790"/>
      <c r="DC126" s="790"/>
      <c r="DD126" s="790"/>
      <c r="DE126" s="790"/>
      <c r="DF126" s="791"/>
      <c r="DG126" s="856" t="s">
        <v>230</v>
      </c>
      <c r="DH126" s="857"/>
      <c r="DI126" s="857"/>
      <c r="DJ126" s="857"/>
      <c r="DK126" s="857"/>
      <c r="DL126" s="857" t="s">
        <v>230</v>
      </c>
      <c r="DM126" s="857"/>
      <c r="DN126" s="857"/>
      <c r="DO126" s="857"/>
      <c r="DP126" s="857"/>
      <c r="DQ126" s="857" t="s">
        <v>230</v>
      </c>
      <c r="DR126" s="857"/>
      <c r="DS126" s="857"/>
      <c r="DT126" s="857"/>
      <c r="DU126" s="857"/>
      <c r="DV126" s="834" t="s">
        <v>454</v>
      </c>
      <c r="DW126" s="834"/>
      <c r="DX126" s="834"/>
      <c r="DY126" s="834"/>
      <c r="DZ126" s="835"/>
    </row>
    <row r="127" spans="1:130" s="246" customFormat="1" ht="26.25" customHeight="1">
      <c r="A127" s="862"/>
      <c r="B127" s="863"/>
      <c r="C127" s="881" t="s">
        <v>494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230</v>
      </c>
      <c r="AB127" s="820"/>
      <c r="AC127" s="820"/>
      <c r="AD127" s="820"/>
      <c r="AE127" s="821"/>
      <c r="AF127" s="822" t="s">
        <v>230</v>
      </c>
      <c r="AG127" s="820"/>
      <c r="AH127" s="820"/>
      <c r="AI127" s="820"/>
      <c r="AJ127" s="821"/>
      <c r="AK127" s="822" t="s">
        <v>454</v>
      </c>
      <c r="AL127" s="820"/>
      <c r="AM127" s="820"/>
      <c r="AN127" s="820"/>
      <c r="AO127" s="821"/>
      <c r="AP127" s="867" t="s">
        <v>449</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230</v>
      </c>
      <c r="DH127" s="857"/>
      <c r="DI127" s="857"/>
      <c r="DJ127" s="857"/>
      <c r="DK127" s="857"/>
      <c r="DL127" s="857" t="s">
        <v>475</v>
      </c>
      <c r="DM127" s="857"/>
      <c r="DN127" s="857"/>
      <c r="DO127" s="857"/>
      <c r="DP127" s="857"/>
      <c r="DQ127" s="857" t="s">
        <v>454</v>
      </c>
      <c r="DR127" s="857"/>
      <c r="DS127" s="857"/>
      <c r="DT127" s="857"/>
      <c r="DU127" s="857"/>
      <c r="DV127" s="834" t="s">
        <v>449</v>
      </c>
      <c r="DW127" s="834"/>
      <c r="DX127" s="834"/>
      <c r="DY127" s="834"/>
      <c r="DZ127" s="835"/>
    </row>
    <row r="128" spans="1:130" s="246" customFormat="1" ht="26.25" customHeight="1" thickBot="1">
      <c r="A128" s="836" t="s">
        <v>500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501</v>
      </c>
      <c r="X128" s="838"/>
      <c r="Y128" s="838"/>
      <c r="Z128" s="839"/>
      <c r="AA128" s="840">
        <v>64184</v>
      </c>
      <c r="AB128" s="841"/>
      <c r="AC128" s="841"/>
      <c r="AD128" s="841"/>
      <c r="AE128" s="842"/>
      <c r="AF128" s="843">
        <v>54228</v>
      </c>
      <c r="AG128" s="841"/>
      <c r="AH128" s="841"/>
      <c r="AI128" s="841"/>
      <c r="AJ128" s="842"/>
      <c r="AK128" s="843">
        <v>44345</v>
      </c>
      <c r="AL128" s="841"/>
      <c r="AM128" s="841"/>
      <c r="AN128" s="841"/>
      <c r="AO128" s="842"/>
      <c r="AP128" s="844"/>
      <c r="AQ128" s="845"/>
      <c r="AR128" s="845"/>
      <c r="AS128" s="845"/>
      <c r="AT128" s="846"/>
      <c r="AU128" s="282"/>
      <c r="AV128" s="282"/>
      <c r="AW128" s="282"/>
      <c r="AX128" s="847" t="s">
        <v>502</v>
      </c>
      <c r="AY128" s="848"/>
      <c r="AZ128" s="848"/>
      <c r="BA128" s="848"/>
      <c r="BB128" s="848"/>
      <c r="BC128" s="848"/>
      <c r="BD128" s="848"/>
      <c r="BE128" s="849"/>
      <c r="BF128" s="826" t="s">
        <v>454</v>
      </c>
      <c r="BG128" s="827"/>
      <c r="BH128" s="827"/>
      <c r="BI128" s="827"/>
      <c r="BJ128" s="827"/>
      <c r="BK128" s="827"/>
      <c r="BL128" s="850"/>
      <c r="BM128" s="826">
        <v>13.18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503</v>
      </c>
      <c r="CQ128" s="768"/>
      <c r="CR128" s="768"/>
      <c r="CS128" s="768"/>
      <c r="CT128" s="768"/>
      <c r="CU128" s="768"/>
      <c r="CV128" s="768"/>
      <c r="CW128" s="768"/>
      <c r="CX128" s="768"/>
      <c r="CY128" s="768"/>
      <c r="CZ128" s="768"/>
      <c r="DA128" s="768"/>
      <c r="DB128" s="768"/>
      <c r="DC128" s="768"/>
      <c r="DD128" s="768"/>
      <c r="DE128" s="768"/>
      <c r="DF128" s="769"/>
      <c r="DG128" s="830" t="s">
        <v>230</v>
      </c>
      <c r="DH128" s="831"/>
      <c r="DI128" s="831"/>
      <c r="DJ128" s="831"/>
      <c r="DK128" s="831"/>
      <c r="DL128" s="831" t="s">
        <v>445</v>
      </c>
      <c r="DM128" s="831"/>
      <c r="DN128" s="831"/>
      <c r="DO128" s="831"/>
      <c r="DP128" s="831"/>
      <c r="DQ128" s="831" t="s">
        <v>445</v>
      </c>
      <c r="DR128" s="831"/>
      <c r="DS128" s="831"/>
      <c r="DT128" s="831"/>
      <c r="DU128" s="831"/>
      <c r="DV128" s="832" t="s">
        <v>230</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504</v>
      </c>
      <c r="X129" s="817"/>
      <c r="Y129" s="817"/>
      <c r="Z129" s="818"/>
      <c r="AA129" s="819">
        <v>11629850</v>
      </c>
      <c r="AB129" s="820"/>
      <c r="AC129" s="820"/>
      <c r="AD129" s="820"/>
      <c r="AE129" s="821"/>
      <c r="AF129" s="822">
        <v>11250525</v>
      </c>
      <c r="AG129" s="820"/>
      <c r="AH129" s="820"/>
      <c r="AI129" s="820"/>
      <c r="AJ129" s="821"/>
      <c r="AK129" s="822">
        <v>11016275</v>
      </c>
      <c r="AL129" s="820"/>
      <c r="AM129" s="820"/>
      <c r="AN129" s="820"/>
      <c r="AO129" s="821"/>
      <c r="AP129" s="823"/>
      <c r="AQ129" s="824"/>
      <c r="AR129" s="824"/>
      <c r="AS129" s="824"/>
      <c r="AT129" s="825"/>
      <c r="AU129" s="284"/>
      <c r="AV129" s="284"/>
      <c r="AW129" s="284"/>
      <c r="AX129" s="789" t="s">
        <v>505</v>
      </c>
      <c r="AY129" s="790"/>
      <c r="AZ129" s="790"/>
      <c r="BA129" s="790"/>
      <c r="BB129" s="790"/>
      <c r="BC129" s="790"/>
      <c r="BD129" s="790"/>
      <c r="BE129" s="791"/>
      <c r="BF129" s="809" t="s">
        <v>454</v>
      </c>
      <c r="BG129" s="810"/>
      <c r="BH129" s="810"/>
      <c r="BI129" s="810"/>
      <c r="BJ129" s="810"/>
      <c r="BK129" s="810"/>
      <c r="BL129" s="811"/>
      <c r="BM129" s="809">
        <v>18.18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507</v>
      </c>
      <c r="X130" s="817"/>
      <c r="Y130" s="817"/>
      <c r="Z130" s="818"/>
      <c r="AA130" s="819">
        <v>2292458</v>
      </c>
      <c r="AB130" s="820"/>
      <c r="AC130" s="820"/>
      <c r="AD130" s="820"/>
      <c r="AE130" s="821"/>
      <c r="AF130" s="822">
        <v>2160622</v>
      </c>
      <c r="AG130" s="820"/>
      <c r="AH130" s="820"/>
      <c r="AI130" s="820"/>
      <c r="AJ130" s="821"/>
      <c r="AK130" s="822">
        <v>2046715</v>
      </c>
      <c r="AL130" s="820"/>
      <c r="AM130" s="820"/>
      <c r="AN130" s="820"/>
      <c r="AO130" s="821"/>
      <c r="AP130" s="823"/>
      <c r="AQ130" s="824"/>
      <c r="AR130" s="824"/>
      <c r="AS130" s="824"/>
      <c r="AT130" s="825"/>
      <c r="AU130" s="284"/>
      <c r="AV130" s="284"/>
      <c r="AW130" s="284"/>
      <c r="AX130" s="789" t="s">
        <v>508</v>
      </c>
      <c r="AY130" s="790"/>
      <c r="AZ130" s="790"/>
      <c r="BA130" s="790"/>
      <c r="BB130" s="790"/>
      <c r="BC130" s="790"/>
      <c r="BD130" s="790"/>
      <c r="BE130" s="791"/>
      <c r="BF130" s="792">
        <v>14.1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509</v>
      </c>
      <c r="X131" s="800"/>
      <c r="Y131" s="800"/>
      <c r="Z131" s="801"/>
      <c r="AA131" s="802">
        <v>9337392</v>
      </c>
      <c r="AB131" s="803"/>
      <c r="AC131" s="803"/>
      <c r="AD131" s="803"/>
      <c r="AE131" s="804"/>
      <c r="AF131" s="805">
        <v>9089903</v>
      </c>
      <c r="AG131" s="803"/>
      <c r="AH131" s="803"/>
      <c r="AI131" s="803"/>
      <c r="AJ131" s="804"/>
      <c r="AK131" s="805">
        <v>8969560</v>
      </c>
      <c r="AL131" s="803"/>
      <c r="AM131" s="803"/>
      <c r="AN131" s="803"/>
      <c r="AO131" s="804"/>
      <c r="AP131" s="806"/>
      <c r="AQ131" s="807"/>
      <c r="AR131" s="807"/>
      <c r="AS131" s="807"/>
      <c r="AT131" s="808"/>
      <c r="AU131" s="284"/>
      <c r="AV131" s="284"/>
      <c r="AW131" s="284"/>
      <c r="AX131" s="767" t="s">
        <v>510</v>
      </c>
      <c r="AY131" s="768"/>
      <c r="AZ131" s="768"/>
      <c r="BA131" s="768"/>
      <c r="BB131" s="768"/>
      <c r="BC131" s="768"/>
      <c r="BD131" s="768"/>
      <c r="BE131" s="769"/>
      <c r="BF131" s="770">
        <v>123.1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511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512</v>
      </c>
      <c r="W132" s="780"/>
      <c r="X132" s="780"/>
      <c r="Y132" s="780"/>
      <c r="Z132" s="781"/>
      <c r="AA132" s="782">
        <v>14.94483685</v>
      </c>
      <c r="AB132" s="783"/>
      <c r="AC132" s="783"/>
      <c r="AD132" s="783"/>
      <c r="AE132" s="784"/>
      <c r="AF132" s="785">
        <v>14.108236359999999</v>
      </c>
      <c r="AG132" s="783"/>
      <c r="AH132" s="783"/>
      <c r="AI132" s="783"/>
      <c r="AJ132" s="784"/>
      <c r="AK132" s="785">
        <v>13.45325746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513</v>
      </c>
      <c r="W133" s="759"/>
      <c r="X133" s="759"/>
      <c r="Y133" s="759"/>
      <c r="Z133" s="760"/>
      <c r="AA133" s="761">
        <v>15.5</v>
      </c>
      <c r="AB133" s="762"/>
      <c r="AC133" s="762"/>
      <c r="AD133" s="762"/>
      <c r="AE133" s="763"/>
      <c r="AF133" s="761">
        <v>14.7</v>
      </c>
      <c r="AG133" s="762"/>
      <c r="AH133" s="762"/>
      <c r="AI133" s="762"/>
      <c r="AJ133" s="763"/>
      <c r="AK133" s="761">
        <v>14.1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XCIGh1b3fy9GWHAexqN2lsqZPsmKC/9H8AIrZkAqatdHTNV4ZmzpP8xR+Lg2zwqs73BfKqyRtBCM8L8HZ99sw==" saltValue="JJwr+sPHIS01pjiYS+ql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Gx00YxyNhHCfQ5NtJ/ic7ppceVd1yRg32ZSlv4UiLPQ+NXwkUBIlqTxJRsHByjerkeoPZBoWl1HFKmiRBdGGw==" saltValue="pUEXhEx0kdMJJ7w/CRZ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y7XoqrZtoxI8k9yHkgRHu7qPR6r+WfhqIeexAEW6ebRdINaLmq1nH64gg1jvl+oLNkgUFhW5TTQUw/sxQvong==" saltValue="Ans8p+jYde6Q4mDor93f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517</v>
      </c>
      <c r="AP7" s="303"/>
      <c r="AQ7" s="304" t="s">
        <v>518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519</v>
      </c>
      <c r="AQ8" s="310" t="s">
        <v>520</v>
      </c>
      <c r="AR8" s="311" t="s">
        <v>521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522</v>
      </c>
      <c r="AL9" s="1189"/>
      <c r="AM9" s="1189"/>
      <c r="AN9" s="1190"/>
      <c r="AO9" s="312">
        <v>3329765</v>
      </c>
      <c r="AP9" s="312">
        <v>109391</v>
      </c>
      <c r="AQ9" s="313">
        <v>90414</v>
      </c>
      <c r="AR9" s="314">
        <v>21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523</v>
      </c>
      <c r="AL10" s="1189"/>
      <c r="AM10" s="1189"/>
      <c r="AN10" s="1190"/>
      <c r="AO10" s="315">
        <v>266175</v>
      </c>
      <c r="AP10" s="315">
        <v>8745</v>
      </c>
      <c r="AQ10" s="316">
        <v>7325</v>
      </c>
      <c r="AR10" s="317">
        <v>19.399999999999999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524</v>
      </c>
      <c r="AL11" s="1189"/>
      <c r="AM11" s="1189"/>
      <c r="AN11" s="1190"/>
      <c r="AO11" s="315">
        <v>926946</v>
      </c>
      <c r="AP11" s="315">
        <v>30453</v>
      </c>
      <c r="AQ11" s="316">
        <v>9426</v>
      </c>
      <c r="AR11" s="317">
        <v>223.1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525</v>
      </c>
      <c r="AL12" s="1189"/>
      <c r="AM12" s="1189"/>
      <c r="AN12" s="1190"/>
      <c r="AO12" s="315" t="s">
        <v>526</v>
      </c>
      <c r="AP12" s="315" t="s">
        <v>526</v>
      </c>
      <c r="AQ12" s="316">
        <v>1167</v>
      </c>
      <c r="AR12" s="317" t="s">
        <v>526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527</v>
      </c>
      <c r="AL13" s="1189"/>
      <c r="AM13" s="1189"/>
      <c r="AN13" s="1190"/>
      <c r="AO13" s="315" t="s">
        <v>526</v>
      </c>
      <c r="AP13" s="315" t="s">
        <v>526</v>
      </c>
      <c r="AQ13" s="316">
        <v>3</v>
      </c>
      <c r="AR13" s="317" t="s">
        <v>526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528</v>
      </c>
      <c r="AL14" s="1189"/>
      <c r="AM14" s="1189"/>
      <c r="AN14" s="1190"/>
      <c r="AO14" s="315">
        <v>104890</v>
      </c>
      <c r="AP14" s="315">
        <v>3446</v>
      </c>
      <c r="AQ14" s="316">
        <v>4078</v>
      </c>
      <c r="AR14" s="317">
        <v>-15.5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529</v>
      </c>
      <c r="AL15" s="1189"/>
      <c r="AM15" s="1189"/>
      <c r="AN15" s="1190"/>
      <c r="AO15" s="315">
        <v>56954</v>
      </c>
      <c r="AP15" s="315">
        <v>1871</v>
      </c>
      <c r="AQ15" s="316">
        <v>2195</v>
      </c>
      <c r="AR15" s="317">
        <v>-14.8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530</v>
      </c>
      <c r="AL16" s="1192"/>
      <c r="AM16" s="1192"/>
      <c r="AN16" s="1193"/>
      <c r="AO16" s="315">
        <v>-338376</v>
      </c>
      <c r="AP16" s="315">
        <v>-11117</v>
      </c>
      <c r="AQ16" s="316">
        <v>-8893</v>
      </c>
      <c r="AR16" s="317">
        <v>25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4346354</v>
      </c>
      <c r="AP17" s="315">
        <v>142789</v>
      </c>
      <c r="AQ17" s="316">
        <v>105714</v>
      </c>
      <c r="AR17" s="317">
        <v>35.1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535</v>
      </c>
      <c r="AL21" s="1186"/>
      <c r="AM21" s="1186"/>
      <c r="AN21" s="1187"/>
      <c r="AO21" s="327">
        <v>11.53</v>
      </c>
      <c r="AP21" s="328">
        <v>10.07</v>
      </c>
      <c r="AQ21" s="329">
        <v>1.46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536</v>
      </c>
      <c r="AL22" s="1186"/>
      <c r="AM22" s="1186"/>
      <c r="AN22" s="1187"/>
      <c r="AO22" s="332">
        <v>98.7</v>
      </c>
      <c r="AP22" s="333">
        <v>97.6</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517</v>
      </c>
      <c r="AP30" s="303"/>
      <c r="AQ30" s="304" t="s">
        <v>518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519</v>
      </c>
      <c r="AQ31" s="310" t="s">
        <v>520</v>
      </c>
      <c r="AR31" s="311" t="s">
        <v>521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540</v>
      </c>
      <c r="AL32" s="1177"/>
      <c r="AM32" s="1177"/>
      <c r="AN32" s="1178"/>
      <c r="AO32" s="342">
        <v>2646366</v>
      </c>
      <c r="AP32" s="342">
        <v>86940</v>
      </c>
      <c r="AQ32" s="343">
        <v>67110</v>
      </c>
      <c r="AR32" s="344">
        <v>29.5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541</v>
      </c>
      <c r="AL33" s="1177"/>
      <c r="AM33" s="1177"/>
      <c r="AN33" s="1178"/>
      <c r="AO33" s="342" t="s">
        <v>526</v>
      </c>
      <c r="AP33" s="342" t="s">
        <v>526</v>
      </c>
      <c r="AQ33" s="343" t="s">
        <v>526</v>
      </c>
      <c r="AR33" s="344" t="s">
        <v>526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542</v>
      </c>
      <c r="AL34" s="1177"/>
      <c r="AM34" s="1177"/>
      <c r="AN34" s="1178"/>
      <c r="AO34" s="342">
        <v>943</v>
      </c>
      <c r="AP34" s="342">
        <v>31</v>
      </c>
      <c r="AQ34" s="343">
        <v>6</v>
      </c>
      <c r="AR34" s="344">
        <v>416.7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543</v>
      </c>
      <c r="AL35" s="1177"/>
      <c r="AM35" s="1177"/>
      <c r="AN35" s="1178"/>
      <c r="AO35" s="342">
        <v>583013</v>
      </c>
      <c r="AP35" s="342">
        <v>19153</v>
      </c>
      <c r="AQ35" s="343">
        <v>17795</v>
      </c>
      <c r="AR35" s="344">
        <v>7.6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544</v>
      </c>
      <c r="AL36" s="1177"/>
      <c r="AM36" s="1177"/>
      <c r="AN36" s="1178"/>
      <c r="AO36" s="342" t="s">
        <v>526</v>
      </c>
      <c r="AP36" s="342" t="s">
        <v>526</v>
      </c>
      <c r="AQ36" s="343">
        <v>2500</v>
      </c>
      <c r="AR36" s="344" t="s">
        <v>526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545</v>
      </c>
      <c r="AL37" s="1177"/>
      <c r="AM37" s="1177"/>
      <c r="AN37" s="1178"/>
      <c r="AO37" s="342">
        <v>67436</v>
      </c>
      <c r="AP37" s="342">
        <v>2215</v>
      </c>
      <c r="AQ37" s="343">
        <v>1001</v>
      </c>
      <c r="AR37" s="344">
        <v>121.3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546</v>
      </c>
      <c r="AL38" s="1180"/>
      <c r="AM38" s="1180"/>
      <c r="AN38" s="1181"/>
      <c r="AO38" s="345" t="s">
        <v>526</v>
      </c>
      <c r="AP38" s="345" t="s">
        <v>526</v>
      </c>
      <c r="AQ38" s="346">
        <v>4</v>
      </c>
      <c r="AR38" s="334" t="s">
        <v>526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547</v>
      </c>
      <c r="AL39" s="1180"/>
      <c r="AM39" s="1180"/>
      <c r="AN39" s="1181"/>
      <c r="AO39" s="342">
        <v>-44345</v>
      </c>
      <c r="AP39" s="342">
        <v>-1457</v>
      </c>
      <c r="AQ39" s="343">
        <v>-3748</v>
      </c>
      <c r="AR39" s="344">
        <v>-61.1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548</v>
      </c>
      <c r="AL40" s="1177"/>
      <c r="AM40" s="1177"/>
      <c r="AN40" s="1178"/>
      <c r="AO40" s="342">
        <v>-2046715</v>
      </c>
      <c r="AP40" s="342">
        <v>-67240</v>
      </c>
      <c r="AQ40" s="343">
        <v>-58908</v>
      </c>
      <c r="AR40" s="344">
        <v>14.1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1206698</v>
      </c>
      <c r="AP41" s="342">
        <v>39643</v>
      </c>
      <c r="AQ41" s="343">
        <v>25761</v>
      </c>
      <c r="AR41" s="344">
        <v>53.9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517</v>
      </c>
      <c r="AN49" s="1171" t="s">
        <v>552</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553</v>
      </c>
      <c r="AO50" s="359" t="s">
        <v>554</v>
      </c>
      <c r="AP50" s="360" t="s">
        <v>555</v>
      </c>
      <c r="AQ50" s="361" t="s">
        <v>556</v>
      </c>
      <c r="AR50" s="362" t="s">
        <v>557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2610322</v>
      </c>
      <c r="AN51" s="364">
        <v>79141</v>
      </c>
      <c r="AO51" s="365">
        <v>8.9</v>
      </c>
      <c r="AP51" s="366">
        <v>106614</v>
      </c>
      <c r="AQ51" s="367">
        <v>17.2</v>
      </c>
      <c r="AR51" s="368">
        <v>-8.3000000000000007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1311485</v>
      </c>
      <c r="AN52" s="372">
        <v>39762</v>
      </c>
      <c r="AO52" s="373">
        <v>47.7</v>
      </c>
      <c r="AP52" s="374">
        <v>45545</v>
      </c>
      <c r="AQ52" s="375">
        <v>20.7</v>
      </c>
      <c r="AR52" s="376">
        <v>27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2424438</v>
      </c>
      <c r="AN53" s="364">
        <v>75083</v>
      </c>
      <c r="AO53" s="365">
        <v>-5.0999999999999996</v>
      </c>
      <c r="AP53" s="366">
        <v>85459</v>
      </c>
      <c r="AQ53" s="367">
        <v>-19.8</v>
      </c>
      <c r="AR53" s="368">
        <v>14.7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1365623</v>
      </c>
      <c r="AN54" s="372">
        <v>42292</v>
      </c>
      <c r="AO54" s="373">
        <v>6.4</v>
      </c>
      <c r="AP54" s="374">
        <v>44378</v>
      </c>
      <c r="AQ54" s="375">
        <v>-2.6</v>
      </c>
      <c r="AR54" s="376">
        <v>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1873918</v>
      </c>
      <c r="AN55" s="364">
        <v>59189</v>
      </c>
      <c r="AO55" s="365">
        <v>-21.2</v>
      </c>
      <c r="AP55" s="366">
        <v>83280</v>
      </c>
      <c r="AQ55" s="367">
        <v>-2.5</v>
      </c>
      <c r="AR55" s="368">
        <v>-18.7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1102154</v>
      </c>
      <c r="AN56" s="372">
        <v>34812</v>
      </c>
      <c r="AO56" s="373">
        <v>-17.7</v>
      </c>
      <c r="AP56" s="374">
        <v>43123</v>
      </c>
      <c r="AQ56" s="375">
        <v>-2.8</v>
      </c>
      <c r="AR56" s="376">
        <v>-14.9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1854975</v>
      </c>
      <c r="AN57" s="364">
        <v>59527</v>
      </c>
      <c r="AO57" s="365">
        <v>0.6</v>
      </c>
      <c r="AP57" s="366">
        <v>88968</v>
      </c>
      <c r="AQ57" s="367">
        <v>6.8</v>
      </c>
      <c r="AR57" s="368">
        <v>-6.2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1036472</v>
      </c>
      <c r="AN58" s="372">
        <v>33261</v>
      </c>
      <c r="AO58" s="373">
        <v>-4.5</v>
      </c>
      <c r="AP58" s="374">
        <v>45482</v>
      </c>
      <c r="AQ58" s="375">
        <v>5.5</v>
      </c>
      <c r="AR58" s="376">
        <v>-10</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1135811</v>
      </c>
      <c r="AN59" s="364">
        <v>37314</v>
      </c>
      <c r="AO59" s="365">
        <v>-37.299999999999997</v>
      </c>
      <c r="AP59" s="366">
        <v>85173</v>
      </c>
      <c r="AQ59" s="367">
        <v>-4.3</v>
      </c>
      <c r="AR59" s="368">
        <v>-33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810022</v>
      </c>
      <c r="AN60" s="372">
        <v>26611</v>
      </c>
      <c r="AO60" s="373">
        <v>-20</v>
      </c>
      <c r="AP60" s="374">
        <v>43913</v>
      </c>
      <c r="AQ60" s="375">
        <v>-3.4</v>
      </c>
      <c r="AR60" s="376">
        <v>-16.600000000000001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1979893</v>
      </c>
      <c r="AN61" s="379">
        <v>62051</v>
      </c>
      <c r="AO61" s="380">
        <v>-10.8</v>
      </c>
      <c r="AP61" s="381">
        <v>89899</v>
      </c>
      <c r="AQ61" s="382">
        <v>-0.5</v>
      </c>
      <c r="AR61" s="368">
        <v>-10.3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1125151</v>
      </c>
      <c r="AN62" s="372">
        <v>35348</v>
      </c>
      <c r="AO62" s="373">
        <v>2.4</v>
      </c>
      <c r="AP62" s="374">
        <v>44488</v>
      </c>
      <c r="AQ62" s="375">
        <v>3.5</v>
      </c>
      <c r="AR62" s="376">
        <v>-1.1000000000000001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4yVXcckM6ixSmplb3Oxi96COpC5NpUJRhu79rYyb9twR9v3LpDrhlYQ8IDTMnmi926EWS9hUniHwu9U1LnWJw==" saltValue="xsNXJAD/5YUP4n8KE4Gw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Ku3li6GMCQ5dzsDuOy5YVQr3vi9KBP/5C3JbOW7eTBSAZdQFmkvaC8zutvjpuBEvbAmVCi8ygfAPk/g/C8Drg==" saltValue="GqVGlr5FTA6fOw/jFATS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vHlOaQ2LHp4ir29Obc8PtF326vZ1qTpK1TxyG6DvS6sqrOZNBeVViTXQp7c5Ph5Cd0uds2iu3iOUfaw59ytHg==" saltValue="TqxpRL3Z+FDEO95cWW6M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94" t="s">
        <v>3</v>
      </c>
      <c r="D47" s="1194"/>
      <c r="E47" s="1195"/>
      <c r="F47" s="11">
        <v>19.39</v>
      </c>
      <c r="G47" s="12">
        <v>19.47</v>
      </c>
      <c r="H47" s="12">
        <v>20.95</v>
      </c>
      <c r="I47" s="12">
        <v>18.48</v>
      </c>
      <c r="J47" s="13">
        <v>17.8</v>
      </c>
    </row>
    <row r="48" spans="2:10" ht="57.75" customHeight="1">
      <c r="B48" s="14"/>
      <c r="C48" s="1196" t="s">
        <v>4</v>
      </c>
      <c r="D48" s="1196"/>
      <c r="E48" s="1197"/>
      <c r="F48" s="15">
        <v>2.29</v>
      </c>
      <c r="G48" s="16">
        <v>5.36</v>
      </c>
      <c r="H48" s="16">
        <v>3.17</v>
      </c>
      <c r="I48" s="16">
        <v>3.25</v>
      </c>
      <c r="J48" s="17">
        <v>2.14</v>
      </c>
    </row>
    <row r="49" spans="2:10" ht="57.75" customHeight="1" thickBot="1">
      <c r="B49" s="18"/>
      <c r="C49" s="1198" t="s">
        <v>5</v>
      </c>
      <c r="D49" s="1198"/>
      <c r="E49" s="1199"/>
      <c r="F49" s="19" t="s">
        <v>573</v>
      </c>
      <c r="G49" s="20">
        <v>3.1</v>
      </c>
      <c r="H49" s="20" t="s">
        <v>574</v>
      </c>
      <c r="I49" s="20" t="s">
        <v>575</v>
      </c>
      <c r="J49" s="21" t="s">
        <v>576</v>
      </c>
    </row>
    <row r="50" spans="2:10" ht="13.5" customHeight="1"/>
    <row r="51" spans="2:10" ht="13.5" hidden="1" customHeight="1"/>
    <row r="52" spans="2:10" ht="13.5" hidden="1" customHeight="1"/>
    <row r="53" spans="2:10" ht="13.5" hidden="1" customHeight="1"/>
  </sheetData>
  <sheetProtection algorithmName="SHA-512" hashValue="6CQopSJZ4J7AKxobsydN5ofXWyGylIa00Z2HuucqYK2LtsEV1IfEmt9Dc+ugRyyef77J/kGO8x6ES0qCZBy31Q==" saltValue="uDy/jxFNXf5T/Jhz38VI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06" t="s">
        <v>577</v>
      </c>
      <c r="D34" s="1206"/>
      <c r="E34" s="1207"/>
      <c r="F34" s="32" t="s">
        <v>578</v>
      </c>
      <c r="G34" s="33" t="s">
        <v>579</v>
      </c>
      <c r="H34" s="33" t="s">
        <v>580</v>
      </c>
      <c r="I34" s="33" t="s">
        <v>581</v>
      </c>
      <c r="J34" s="34" t="s">
        <v>582</v>
      </c>
      <c r="K34" s="22"/>
      <c r="L34" s="22"/>
      <c r="M34" s="22"/>
      <c r="N34" s="22"/>
      <c r="O34" s="22"/>
      <c r="P34" s="22"/>
    </row>
    <row r="35" spans="1:16" ht="39" customHeight="1">
      <c r="A35" s="22"/>
      <c r="B35" s="35"/>
      <c r="C35" s="1200" t="s">
        <v>583</v>
      </c>
      <c r="D35" s="1201"/>
      <c r="E35" s="1202"/>
      <c r="F35" s="36" t="s">
        <v>584</v>
      </c>
      <c r="G35" s="37" t="s">
        <v>585</v>
      </c>
      <c r="H35" s="37" t="s">
        <v>586</v>
      </c>
      <c r="I35" s="37" t="s">
        <v>587</v>
      </c>
      <c r="J35" s="38" t="s">
        <v>588</v>
      </c>
      <c r="K35" s="22"/>
      <c r="L35" s="22"/>
      <c r="M35" s="22"/>
      <c r="N35" s="22"/>
      <c r="O35" s="22"/>
      <c r="P35" s="22"/>
    </row>
    <row r="36" spans="1:16" ht="39" customHeight="1">
      <c r="A36" s="22"/>
      <c r="B36" s="35"/>
      <c r="C36" s="1200" t="s">
        <v>589</v>
      </c>
      <c r="D36" s="1201"/>
      <c r="E36" s="1202"/>
      <c r="F36" s="36">
        <v>7.75</v>
      </c>
      <c r="G36" s="37">
        <v>7.9</v>
      </c>
      <c r="H36" s="37">
        <v>8.39</v>
      </c>
      <c r="I36" s="37">
        <v>9.24</v>
      </c>
      <c r="J36" s="38">
        <v>9.74</v>
      </c>
      <c r="K36" s="22"/>
      <c r="L36" s="22"/>
      <c r="M36" s="22"/>
      <c r="N36" s="22"/>
      <c r="O36" s="22"/>
      <c r="P36" s="22"/>
    </row>
    <row r="37" spans="1:16" ht="39" customHeight="1">
      <c r="A37" s="22"/>
      <c r="B37" s="35"/>
      <c r="C37" s="1200" t="s">
        <v>590</v>
      </c>
      <c r="D37" s="1201"/>
      <c r="E37" s="1202"/>
      <c r="F37" s="36">
        <v>5.08</v>
      </c>
      <c r="G37" s="37">
        <v>8.0299999999999994</v>
      </c>
      <c r="H37" s="37">
        <v>5.82</v>
      </c>
      <c r="I37" s="37">
        <v>5.95</v>
      </c>
      <c r="J37" s="38">
        <v>4.78</v>
      </c>
      <c r="K37" s="22"/>
      <c r="L37" s="22"/>
      <c r="M37" s="22"/>
      <c r="N37" s="22"/>
      <c r="O37" s="22"/>
      <c r="P37" s="22"/>
    </row>
    <row r="38" spans="1:16" ht="39" customHeight="1">
      <c r="A38" s="22"/>
      <c r="B38" s="35"/>
      <c r="C38" s="1200" t="s">
        <v>591</v>
      </c>
      <c r="D38" s="1201"/>
      <c r="E38" s="1202"/>
      <c r="F38" s="36">
        <v>6</v>
      </c>
      <c r="G38" s="37">
        <v>6.27</v>
      </c>
      <c r="H38" s="37">
        <v>6.53</v>
      </c>
      <c r="I38" s="37">
        <v>5.55</v>
      </c>
      <c r="J38" s="38">
        <v>3.96</v>
      </c>
      <c r="K38" s="22"/>
      <c r="L38" s="22"/>
      <c r="M38" s="22"/>
      <c r="N38" s="22"/>
      <c r="O38" s="22"/>
      <c r="P38" s="22"/>
    </row>
    <row r="39" spans="1:16" ht="39" customHeight="1">
      <c r="A39" s="22"/>
      <c r="B39" s="35"/>
      <c r="C39" s="1200" t="s">
        <v>592</v>
      </c>
      <c r="D39" s="1201"/>
      <c r="E39" s="1202"/>
      <c r="F39" s="36">
        <v>4.46</v>
      </c>
      <c r="G39" s="37">
        <v>4.04</v>
      </c>
      <c r="H39" s="37">
        <v>3.79</v>
      </c>
      <c r="I39" s="37">
        <v>3.32</v>
      </c>
      <c r="J39" s="38">
        <v>2.78</v>
      </c>
      <c r="K39" s="22"/>
      <c r="L39" s="22"/>
      <c r="M39" s="22"/>
      <c r="N39" s="22"/>
      <c r="O39" s="22"/>
      <c r="P39" s="22"/>
    </row>
    <row r="40" spans="1:16" ht="39" customHeight="1">
      <c r="A40" s="22"/>
      <c r="B40" s="35"/>
      <c r="C40" s="1200" t="s">
        <v>593</v>
      </c>
      <c r="D40" s="1201"/>
      <c r="E40" s="1202"/>
      <c r="F40" s="36" t="s">
        <v>594</v>
      </c>
      <c r="G40" s="37">
        <v>0.06</v>
      </c>
      <c r="H40" s="37">
        <v>2.4900000000000002</v>
      </c>
      <c r="I40" s="37">
        <v>1.35</v>
      </c>
      <c r="J40" s="38">
        <v>0.96</v>
      </c>
      <c r="K40" s="22"/>
      <c r="L40" s="22"/>
      <c r="M40" s="22"/>
      <c r="N40" s="22"/>
      <c r="O40" s="22"/>
      <c r="P40" s="22"/>
    </row>
    <row r="41" spans="1:16" ht="39" customHeight="1">
      <c r="A41" s="22"/>
      <c r="B41" s="35"/>
      <c r="C41" s="1200" t="s">
        <v>595</v>
      </c>
      <c r="D41" s="1201"/>
      <c r="E41" s="1202"/>
      <c r="F41" s="36">
        <v>0</v>
      </c>
      <c r="G41" s="37">
        <v>0.65</v>
      </c>
      <c r="H41" s="37">
        <v>1.04</v>
      </c>
      <c r="I41" s="37">
        <v>0.79</v>
      </c>
      <c r="J41" s="38">
        <v>0.82</v>
      </c>
      <c r="K41" s="22"/>
      <c r="L41" s="22"/>
      <c r="M41" s="22"/>
      <c r="N41" s="22"/>
      <c r="O41" s="22"/>
      <c r="P41" s="22"/>
    </row>
    <row r="42" spans="1:16" ht="39" customHeight="1">
      <c r="A42" s="22"/>
      <c r="B42" s="39"/>
      <c r="C42" s="1200" t="s">
        <v>596</v>
      </c>
      <c r="D42" s="1201"/>
      <c r="E42" s="1202"/>
      <c r="F42" s="36" t="s">
        <v>526</v>
      </c>
      <c r="G42" s="37" t="s">
        <v>526</v>
      </c>
      <c r="H42" s="37" t="s">
        <v>526</v>
      </c>
      <c r="I42" s="37" t="s">
        <v>526</v>
      </c>
      <c r="J42" s="38" t="s">
        <v>526</v>
      </c>
      <c r="K42" s="22"/>
      <c r="L42" s="22"/>
      <c r="M42" s="22"/>
      <c r="N42" s="22"/>
      <c r="O42" s="22"/>
      <c r="P42" s="22"/>
    </row>
    <row r="43" spans="1:16" ht="39" customHeight="1" thickBot="1">
      <c r="A43" s="22"/>
      <c r="B43" s="40"/>
      <c r="C43" s="1203" t="s">
        <v>597</v>
      </c>
      <c r="D43" s="1204"/>
      <c r="E43" s="1205"/>
      <c r="F43" s="41">
        <v>0.06</v>
      </c>
      <c r="G43" s="42">
        <v>0.1</v>
      </c>
      <c r="H43" s="42">
        <v>0.38</v>
      </c>
      <c r="I43" s="42">
        <v>0.08</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MSOSI8UjrdI9jJneB4VA+KKeN9ftdlLD7cOua87uc5XuRxGE1o5BuZyxFFLtnHctlqnrDwggd/47/ynHZ7pQ==" saltValue="CngWCHpnikmWn7S8kfRp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26" t="s">
        <v>10</v>
      </c>
      <c r="C45" s="1227"/>
      <c r="D45" s="58"/>
      <c r="E45" s="1232" t="s">
        <v>11</v>
      </c>
      <c r="F45" s="1232"/>
      <c r="G45" s="1232"/>
      <c r="H45" s="1232"/>
      <c r="I45" s="1232"/>
      <c r="J45" s="1233"/>
      <c r="K45" s="59">
        <v>3459</v>
      </c>
      <c r="L45" s="60">
        <v>3298</v>
      </c>
      <c r="M45" s="60">
        <v>3094</v>
      </c>
      <c r="N45" s="60">
        <v>2874</v>
      </c>
      <c r="O45" s="61">
        <v>2646</v>
      </c>
      <c r="P45" s="48"/>
      <c r="Q45" s="48"/>
      <c r="R45" s="48"/>
      <c r="S45" s="48"/>
      <c r="T45" s="48"/>
      <c r="U45" s="48"/>
    </row>
    <row r="46" spans="1:21" ht="30.75" customHeight="1">
      <c r="A46" s="48"/>
      <c r="B46" s="1228"/>
      <c r="C46" s="1229"/>
      <c r="D46" s="62"/>
      <c r="E46" s="1210" t="s">
        <v>12</v>
      </c>
      <c r="F46" s="1210"/>
      <c r="G46" s="1210"/>
      <c r="H46" s="1210"/>
      <c r="I46" s="1210"/>
      <c r="J46" s="1211"/>
      <c r="K46" s="63" t="s">
        <v>526</v>
      </c>
      <c r="L46" s="64" t="s">
        <v>526</v>
      </c>
      <c r="M46" s="64" t="s">
        <v>526</v>
      </c>
      <c r="N46" s="64" t="s">
        <v>526</v>
      </c>
      <c r="O46" s="65" t="s">
        <v>526</v>
      </c>
      <c r="P46" s="48"/>
      <c r="Q46" s="48"/>
      <c r="R46" s="48"/>
      <c r="S46" s="48"/>
      <c r="T46" s="48"/>
      <c r="U46" s="48"/>
    </row>
    <row r="47" spans="1:21" ht="30.75" customHeight="1">
      <c r="A47" s="48"/>
      <c r="B47" s="1228"/>
      <c r="C47" s="1229"/>
      <c r="D47" s="62"/>
      <c r="E47" s="1210" t="s">
        <v>13</v>
      </c>
      <c r="F47" s="1210"/>
      <c r="G47" s="1210"/>
      <c r="H47" s="1210"/>
      <c r="I47" s="1210"/>
      <c r="J47" s="1211"/>
      <c r="K47" s="63">
        <v>1</v>
      </c>
      <c r="L47" s="64">
        <v>1</v>
      </c>
      <c r="M47" s="64">
        <v>1</v>
      </c>
      <c r="N47" s="64">
        <v>1</v>
      </c>
      <c r="O47" s="65">
        <v>1</v>
      </c>
      <c r="P47" s="48"/>
      <c r="Q47" s="48"/>
      <c r="R47" s="48"/>
      <c r="S47" s="48"/>
      <c r="T47" s="48"/>
      <c r="U47" s="48"/>
    </row>
    <row r="48" spans="1:21" ht="30.75" customHeight="1">
      <c r="A48" s="48"/>
      <c r="B48" s="1228"/>
      <c r="C48" s="1229"/>
      <c r="D48" s="62"/>
      <c r="E48" s="1210" t="s">
        <v>14</v>
      </c>
      <c r="F48" s="1210"/>
      <c r="G48" s="1210"/>
      <c r="H48" s="1210"/>
      <c r="I48" s="1210"/>
      <c r="J48" s="1211"/>
      <c r="K48" s="63">
        <v>646</v>
      </c>
      <c r="L48" s="64">
        <v>604</v>
      </c>
      <c r="M48" s="64">
        <v>627</v>
      </c>
      <c r="N48" s="64">
        <v>574</v>
      </c>
      <c r="O48" s="65">
        <v>583</v>
      </c>
      <c r="P48" s="48"/>
      <c r="Q48" s="48"/>
      <c r="R48" s="48"/>
      <c r="S48" s="48"/>
      <c r="T48" s="48"/>
      <c r="U48" s="48"/>
    </row>
    <row r="49" spans="1:21" ht="30.75" customHeight="1">
      <c r="A49" s="48"/>
      <c r="B49" s="1228"/>
      <c r="C49" s="1229"/>
      <c r="D49" s="62"/>
      <c r="E49" s="1210" t="s">
        <v>15</v>
      </c>
      <c r="F49" s="1210"/>
      <c r="G49" s="1210"/>
      <c r="H49" s="1210"/>
      <c r="I49" s="1210"/>
      <c r="J49" s="1211"/>
      <c r="K49" s="63" t="s">
        <v>526</v>
      </c>
      <c r="L49" s="64" t="s">
        <v>526</v>
      </c>
      <c r="M49" s="64" t="s">
        <v>526</v>
      </c>
      <c r="N49" s="64" t="s">
        <v>526</v>
      </c>
      <c r="O49" s="65" t="s">
        <v>526</v>
      </c>
      <c r="P49" s="48"/>
      <c r="Q49" s="48"/>
      <c r="R49" s="48"/>
      <c r="S49" s="48"/>
      <c r="T49" s="48"/>
      <c r="U49" s="48"/>
    </row>
    <row r="50" spans="1:21" ht="30.75" customHeight="1">
      <c r="A50" s="48"/>
      <c r="B50" s="1228"/>
      <c r="C50" s="1229"/>
      <c r="D50" s="62"/>
      <c r="E50" s="1210" t="s">
        <v>16</v>
      </c>
      <c r="F50" s="1210"/>
      <c r="G50" s="1210"/>
      <c r="H50" s="1210"/>
      <c r="I50" s="1210"/>
      <c r="J50" s="1211"/>
      <c r="K50" s="63">
        <v>59</v>
      </c>
      <c r="L50" s="64">
        <v>12</v>
      </c>
      <c r="M50" s="64">
        <v>30</v>
      </c>
      <c r="N50" s="64">
        <v>48</v>
      </c>
      <c r="O50" s="65">
        <v>67</v>
      </c>
      <c r="P50" s="48"/>
      <c r="Q50" s="48"/>
      <c r="R50" s="48"/>
      <c r="S50" s="48"/>
      <c r="T50" s="48"/>
      <c r="U50" s="48"/>
    </row>
    <row r="51" spans="1:21" ht="30.75" customHeight="1">
      <c r="A51" s="48"/>
      <c r="B51" s="1230"/>
      <c r="C51" s="1231"/>
      <c r="D51" s="66"/>
      <c r="E51" s="1210" t="s">
        <v>17</v>
      </c>
      <c r="F51" s="1210"/>
      <c r="G51" s="1210"/>
      <c r="H51" s="1210"/>
      <c r="I51" s="1210"/>
      <c r="J51" s="1211"/>
      <c r="K51" s="63">
        <v>0</v>
      </c>
      <c r="L51" s="64">
        <v>0</v>
      </c>
      <c r="M51" s="64">
        <v>0</v>
      </c>
      <c r="N51" s="64" t="s">
        <v>526</v>
      </c>
      <c r="O51" s="65" t="s">
        <v>526</v>
      </c>
      <c r="P51" s="48"/>
      <c r="Q51" s="48"/>
      <c r="R51" s="48"/>
      <c r="S51" s="48"/>
      <c r="T51" s="48"/>
      <c r="U51" s="48"/>
    </row>
    <row r="52" spans="1:21" ht="30.75" customHeight="1">
      <c r="A52" s="48"/>
      <c r="B52" s="1208" t="s">
        <v>18</v>
      </c>
      <c r="C52" s="1209"/>
      <c r="D52" s="66"/>
      <c r="E52" s="1210" t="s">
        <v>19</v>
      </c>
      <c r="F52" s="1210"/>
      <c r="G52" s="1210"/>
      <c r="H52" s="1210"/>
      <c r="I52" s="1210"/>
      <c r="J52" s="1211"/>
      <c r="K52" s="63">
        <v>2587</v>
      </c>
      <c r="L52" s="64">
        <v>2457</v>
      </c>
      <c r="M52" s="64">
        <v>2357</v>
      </c>
      <c r="N52" s="64">
        <v>2215</v>
      </c>
      <c r="O52" s="65">
        <v>2091</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1578</v>
      </c>
      <c r="L53" s="69">
        <v>1458</v>
      </c>
      <c r="M53" s="69">
        <v>1395</v>
      </c>
      <c r="N53" s="69">
        <v>1282</v>
      </c>
      <c r="O53" s="70">
        <v>1206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598</v>
      </c>
      <c r="L56" s="80" t="s">
        <v>599</v>
      </c>
      <c r="M56" s="80" t="s">
        <v>600</v>
      </c>
      <c r="N56" s="80" t="s">
        <v>601</v>
      </c>
      <c r="O56" s="81" t="s">
        <v>602</v>
      </c>
      <c r="P56" s="48"/>
      <c r="Q56" s="48"/>
      <c r="R56" s="48"/>
      <c r="S56" s="48"/>
      <c r="T56" s="48"/>
      <c r="U56" s="48"/>
    </row>
    <row r="57" spans="1:21" ht="31.5" customHeight="1">
      <c r="B57" s="1216" t="s">
        <v>24</v>
      </c>
      <c r="C57" s="1217"/>
      <c r="D57" s="1220" t="s">
        <v>25</v>
      </c>
      <c r="E57" s="1221"/>
      <c r="F57" s="1221"/>
      <c r="G57" s="1221"/>
      <c r="H57" s="1221"/>
      <c r="I57" s="1221"/>
      <c r="J57" s="1222"/>
      <c r="K57" s="82">
        <v>330</v>
      </c>
      <c r="L57" s="83">
        <v>309</v>
      </c>
      <c r="M57" s="83">
        <v>328</v>
      </c>
      <c r="N57" s="83">
        <v>328</v>
      </c>
      <c r="O57" s="84">
        <v>328</v>
      </c>
    </row>
    <row r="58" spans="1:21" ht="31.5" customHeight="1" thickBot="1">
      <c r="B58" s="1218"/>
      <c r="C58" s="1219"/>
      <c r="D58" s="1223" t="s">
        <v>26</v>
      </c>
      <c r="E58" s="1224"/>
      <c r="F58" s="1224"/>
      <c r="G58" s="1224"/>
      <c r="H58" s="1224"/>
      <c r="I58" s="1224"/>
      <c r="J58" s="1225"/>
      <c r="K58" s="85">
        <v>4</v>
      </c>
      <c r="L58" s="86">
        <v>5</v>
      </c>
      <c r="M58" s="86">
        <v>6</v>
      </c>
      <c r="N58" s="86">
        <v>7</v>
      </c>
      <c r="O58" s="87">
        <v>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NdRMzhePqJdozSN0eKIRVcZfiIgyFlW6+NJy+9QPYrZRGHm/wqkaEZo70Y9vxzBwGQkSP4ilkC4Org0p2O1A==" saltValue="XEM1kAxr9LpnTyol92oI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568</v>
      </c>
      <c r="J40" s="99" t="s">
        <v>569</v>
      </c>
      <c r="K40" s="99" t="s">
        <v>570</v>
      </c>
      <c r="L40" s="99" t="s">
        <v>571</v>
      </c>
      <c r="M40" s="100" t="s">
        <v>572</v>
      </c>
    </row>
    <row r="41" spans="2:13" ht="27.75" customHeight="1">
      <c r="B41" s="1246" t="s">
        <v>29</v>
      </c>
      <c r="C41" s="1247"/>
      <c r="D41" s="101"/>
      <c r="E41" s="1248" t="s">
        <v>30</v>
      </c>
      <c r="F41" s="1248"/>
      <c r="G41" s="1248"/>
      <c r="H41" s="1249"/>
      <c r="I41" s="102">
        <v>27700</v>
      </c>
      <c r="J41" s="103">
        <v>27153</v>
      </c>
      <c r="K41" s="103">
        <v>26137</v>
      </c>
      <c r="L41" s="103">
        <v>25693</v>
      </c>
      <c r="M41" s="104">
        <v>25206</v>
      </c>
    </row>
    <row r="42" spans="2:13" ht="27.75" customHeight="1">
      <c r="B42" s="1236"/>
      <c r="C42" s="1237"/>
      <c r="D42" s="105"/>
      <c r="E42" s="1240" t="s">
        <v>31</v>
      </c>
      <c r="F42" s="1240"/>
      <c r="G42" s="1240"/>
      <c r="H42" s="1241"/>
      <c r="I42" s="106" t="s">
        <v>526</v>
      </c>
      <c r="J42" s="107" t="s">
        <v>526</v>
      </c>
      <c r="K42" s="107" t="s">
        <v>526</v>
      </c>
      <c r="L42" s="107" t="s">
        <v>526</v>
      </c>
      <c r="M42" s="108" t="s">
        <v>526</v>
      </c>
    </row>
    <row r="43" spans="2:13" ht="27.75" customHeight="1">
      <c r="B43" s="1236"/>
      <c r="C43" s="1237"/>
      <c r="D43" s="105"/>
      <c r="E43" s="1240" t="s">
        <v>32</v>
      </c>
      <c r="F43" s="1240"/>
      <c r="G43" s="1240"/>
      <c r="H43" s="1241"/>
      <c r="I43" s="106">
        <v>8601</v>
      </c>
      <c r="J43" s="107">
        <v>8085</v>
      </c>
      <c r="K43" s="107">
        <v>7695</v>
      </c>
      <c r="L43" s="107">
        <v>5727</v>
      </c>
      <c r="M43" s="108">
        <v>6318</v>
      </c>
    </row>
    <row r="44" spans="2:13" ht="27.75" customHeight="1">
      <c r="B44" s="1236"/>
      <c r="C44" s="1237"/>
      <c r="D44" s="105"/>
      <c r="E44" s="1240" t="s">
        <v>33</v>
      </c>
      <c r="F44" s="1240"/>
      <c r="G44" s="1240"/>
      <c r="H44" s="1241"/>
      <c r="I44" s="106">
        <v>191</v>
      </c>
      <c r="J44" s="107">
        <v>353</v>
      </c>
      <c r="K44" s="107">
        <v>422</v>
      </c>
      <c r="L44" s="107">
        <v>387</v>
      </c>
      <c r="M44" s="108">
        <v>340</v>
      </c>
    </row>
    <row r="45" spans="2:13" ht="27.75" customHeight="1">
      <c r="B45" s="1236"/>
      <c r="C45" s="1237"/>
      <c r="D45" s="105"/>
      <c r="E45" s="1240" t="s">
        <v>34</v>
      </c>
      <c r="F45" s="1240"/>
      <c r="G45" s="1240"/>
      <c r="H45" s="1241"/>
      <c r="I45" s="106">
        <v>4930</v>
      </c>
      <c r="J45" s="107">
        <v>4653</v>
      </c>
      <c r="K45" s="107">
        <v>4362</v>
      </c>
      <c r="L45" s="107">
        <v>4254</v>
      </c>
      <c r="M45" s="108">
        <v>4046</v>
      </c>
    </row>
    <row r="46" spans="2:13" ht="27.75" customHeight="1">
      <c r="B46" s="1236"/>
      <c r="C46" s="1237"/>
      <c r="D46" s="109"/>
      <c r="E46" s="1240" t="s">
        <v>35</v>
      </c>
      <c r="F46" s="1240"/>
      <c r="G46" s="1240"/>
      <c r="H46" s="1241"/>
      <c r="I46" s="106" t="s">
        <v>526</v>
      </c>
      <c r="J46" s="107" t="s">
        <v>526</v>
      </c>
      <c r="K46" s="107" t="s">
        <v>526</v>
      </c>
      <c r="L46" s="107" t="s">
        <v>526</v>
      </c>
      <c r="M46" s="108" t="s">
        <v>526</v>
      </c>
    </row>
    <row r="47" spans="2:13" ht="27.75" customHeight="1">
      <c r="B47" s="1236"/>
      <c r="C47" s="1237"/>
      <c r="D47" s="110"/>
      <c r="E47" s="1250" t="s">
        <v>36</v>
      </c>
      <c r="F47" s="1251"/>
      <c r="G47" s="1251"/>
      <c r="H47" s="1252"/>
      <c r="I47" s="106" t="s">
        <v>526</v>
      </c>
      <c r="J47" s="107" t="s">
        <v>526</v>
      </c>
      <c r="K47" s="107" t="s">
        <v>526</v>
      </c>
      <c r="L47" s="107" t="s">
        <v>526</v>
      </c>
      <c r="M47" s="108" t="s">
        <v>526</v>
      </c>
    </row>
    <row r="48" spans="2:13" ht="27.75" customHeight="1">
      <c r="B48" s="1236"/>
      <c r="C48" s="1237"/>
      <c r="D48" s="105"/>
      <c r="E48" s="1240" t="s">
        <v>37</v>
      </c>
      <c r="F48" s="1240"/>
      <c r="G48" s="1240"/>
      <c r="H48" s="1241"/>
      <c r="I48" s="106" t="s">
        <v>526</v>
      </c>
      <c r="J48" s="107" t="s">
        <v>526</v>
      </c>
      <c r="K48" s="107" t="s">
        <v>526</v>
      </c>
      <c r="L48" s="107" t="s">
        <v>526</v>
      </c>
      <c r="M48" s="108" t="s">
        <v>526</v>
      </c>
    </row>
    <row r="49" spans="2:13" ht="27.75" customHeight="1">
      <c r="B49" s="1238"/>
      <c r="C49" s="1239"/>
      <c r="D49" s="105"/>
      <c r="E49" s="1240" t="s">
        <v>38</v>
      </c>
      <c r="F49" s="1240"/>
      <c r="G49" s="1240"/>
      <c r="H49" s="1241"/>
      <c r="I49" s="106" t="s">
        <v>526</v>
      </c>
      <c r="J49" s="107" t="s">
        <v>526</v>
      </c>
      <c r="K49" s="107" t="s">
        <v>526</v>
      </c>
      <c r="L49" s="107" t="s">
        <v>526</v>
      </c>
      <c r="M49" s="108" t="s">
        <v>526</v>
      </c>
    </row>
    <row r="50" spans="2:13" ht="27.75" customHeight="1">
      <c r="B50" s="1234" t="s">
        <v>39</v>
      </c>
      <c r="C50" s="1235"/>
      <c r="D50" s="111"/>
      <c r="E50" s="1240" t="s">
        <v>40</v>
      </c>
      <c r="F50" s="1240"/>
      <c r="G50" s="1240"/>
      <c r="H50" s="1241"/>
      <c r="I50" s="106">
        <v>3009</v>
      </c>
      <c r="J50" s="107">
        <v>3087</v>
      </c>
      <c r="K50" s="107">
        <v>3320</v>
      </c>
      <c r="L50" s="107">
        <v>3188</v>
      </c>
      <c r="M50" s="108">
        <v>3366</v>
      </c>
    </row>
    <row r="51" spans="2:13" ht="27.75" customHeight="1">
      <c r="B51" s="1236"/>
      <c r="C51" s="1237"/>
      <c r="D51" s="105"/>
      <c r="E51" s="1240" t="s">
        <v>41</v>
      </c>
      <c r="F51" s="1240"/>
      <c r="G51" s="1240"/>
      <c r="H51" s="1241"/>
      <c r="I51" s="106">
        <v>328</v>
      </c>
      <c r="J51" s="107">
        <v>314</v>
      </c>
      <c r="K51" s="107">
        <v>270</v>
      </c>
      <c r="L51" s="107">
        <v>227</v>
      </c>
      <c r="M51" s="108">
        <v>181</v>
      </c>
    </row>
    <row r="52" spans="2:13" ht="27.75" customHeight="1">
      <c r="B52" s="1238"/>
      <c r="C52" s="1239"/>
      <c r="D52" s="105"/>
      <c r="E52" s="1240" t="s">
        <v>42</v>
      </c>
      <c r="F52" s="1240"/>
      <c r="G52" s="1240"/>
      <c r="H52" s="1241"/>
      <c r="I52" s="106">
        <v>22764</v>
      </c>
      <c r="J52" s="107">
        <v>23113</v>
      </c>
      <c r="K52" s="107">
        <v>22238</v>
      </c>
      <c r="L52" s="107">
        <v>21894</v>
      </c>
      <c r="M52" s="108">
        <v>21320</v>
      </c>
    </row>
    <row r="53" spans="2:13" ht="27.75" customHeight="1" thickBot="1">
      <c r="B53" s="1242" t="s">
        <v>43</v>
      </c>
      <c r="C53" s="1243"/>
      <c r="D53" s="112"/>
      <c r="E53" s="1244" t="s">
        <v>44</v>
      </c>
      <c r="F53" s="1244"/>
      <c r="G53" s="1244"/>
      <c r="H53" s="1245"/>
      <c r="I53" s="113">
        <v>15323</v>
      </c>
      <c r="J53" s="114">
        <v>13730</v>
      </c>
      <c r="K53" s="114">
        <v>12786</v>
      </c>
      <c r="L53" s="114">
        <v>10752</v>
      </c>
      <c r="M53" s="115">
        <v>11042</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46mKhpNFViQ+MrMVQmf7i1ItF0g2E2d3ocMRuypV0mq2mf2Lj3kGz918aEHbhfWy7fuMzUGWQvofFF/eXjKww==" saltValue="lWmrpf4R0yK4iBc5mW0E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570</v>
      </c>
      <c r="G54" s="124" t="s">
        <v>571</v>
      </c>
      <c r="H54" s="125" t="s">
        <v>572</v>
      </c>
    </row>
    <row r="55" spans="2:8" ht="52.5" customHeight="1">
      <c r="B55" s="126"/>
      <c r="C55" s="1261" t="s">
        <v>47</v>
      </c>
      <c r="D55" s="1261"/>
      <c r="E55" s="1262"/>
      <c r="F55" s="127">
        <v>2437</v>
      </c>
      <c r="G55" s="127">
        <v>2080</v>
      </c>
      <c r="H55" s="128">
        <v>1961</v>
      </c>
    </row>
    <row r="56" spans="2:8" ht="52.5" customHeight="1">
      <c r="B56" s="129"/>
      <c r="C56" s="1263" t="s">
        <v>48</v>
      </c>
      <c r="D56" s="1263"/>
      <c r="E56" s="1264"/>
      <c r="F56" s="130">
        <v>328</v>
      </c>
      <c r="G56" s="130">
        <v>328</v>
      </c>
      <c r="H56" s="131">
        <v>373</v>
      </c>
    </row>
    <row r="57" spans="2:8" ht="53.25" customHeight="1">
      <c r="B57" s="129"/>
      <c r="C57" s="1265" t="s">
        <v>49</v>
      </c>
      <c r="D57" s="1265"/>
      <c r="E57" s="1266"/>
      <c r="F57" s="132">
        <v>2107</v>
      </c>
      <c r="G57" s="132">
        <v>2207</v>
      </c>
      <c r="H57" s="133">
        <v>2196</v>
      </c>
    </row>
    <row r="58" spans="2:8" ht="45.75" customHeight="1">
      <c r="B58" s="134"/>
      <c r="C58" s="1253" t="s">
        <v>614</v>
      </c>
      <c r="D58" s="1254"/>
      <c r="E58" s="1255"/>
      <c r="F58" s="135">
        <v>1874</v>
      </c>
      <c r="G58" s="135">
        <v>1969</v>
      </c>
      <c r="H58" s="136">
        <v>1895</v>
      </c>
    </row>
    <row r="59" spans="2:8" ht="45.75" customHeight="1">
      <c r="B59" s="134"/>
      <c r="C59" s="1253" t="s">
        <v>615</v>
      </c>
      <c r="D59" s="1254"/>
      <c r="E59" s="1255"/>
      <c r="F59" s="135">
        <v>110</v>
      </c>
      <c r="G59" s="135">
        <v>131</v>
      </c>
      <c r="H59" s="136">
        <v>188</v>
      </c>
    </row>
    <row r="60" spans="2:8" ht="45.75" customHeight="1">
      <c r="B60" s="134"/>
      <c r="C60" s="1253" t="s">
        <v>617</v>
      </c>
      <c r="D60" s="1254"/>
      <c r="E60" s="1255"/>
      <c r="F60" s="135">
        <v>42</v>
      </c>
      <c r="G60" s="135">
        <v>31</v>
      </c>
      <c r="H60" s="136">
        <v>40</v>
      </c>
    </row>
    <row r="61" spans="2:8" ht="45.75" customHeight="1">
      <c r="B61" s="134"/>
      <c r="C61" s="1253" t="s">
        <v>616</v>
      </c>
      <c r="D61" s="1254"/>
      <c r="E61" s="1255"/>
      <c r="F61" s="135">
        <v>37</v>
      </c>
      <c r="G61" s="135">
        <v>37</v>
      </c>
      <c r="H61" s="136">
        <v>37</v>
      </c>
    </row>
    <row r="62" spans="2:8" ht="45.75" customHeight="1" thickBot="1">
      <c r="B62" s="137"/>
      <c r="C62" s="1256" t="s">
        <v>618</v>
      </c>
      <c r="D62" s="1257"/>
      <c r="E62" s="1258"/>
      <c r="F62" s="138">
        <v>7</v>
      </c>
      <c r="G62" s="138">
        <v>7</v>
      </c>
      <c r="H62" s="139">
        <v>7</v>
      </c>
    </row>
    <row r="63" spans="2:8" ht="52.5" customHeight="1" thickBot="1">
      <c r="B63" s="140"/>
      <c r="C63" s="1259" t="s">
        <v>50</v>
      </c>
      <c r="D63" s="1259"/>
      <c r="E63" s="1260"/>
      <c r="F63" s="141">
        <v>4872</v>
      </c>
      <c r="G63" s="141">
        <v>4615</v>
      </c>
      <c r="H63" s="142">
        <v>4530</v>
      </c>
    </row>
    <row r="64" spans="2:8" ht="15" customHeight="1"/>
    <row r="65" ht="0" hidden="1" customHeight="1"/>
    <row r="66" ht="0" hidden="1" customHeight="1"/>
  </sheetData>
  <sheetProtection algorithmName="SHA-512" hashValue="eZCH8kWiQRZcrl6qEx/ia5u0js4tk7UTnEC6rlmtP5OuzWyq3hyDZseJ+EmDcheGGhwjCdYf6PnRSiYK5bbaRg==" saltValue="Kq8TMOLanyseP2ry2A8k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623</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568</v>
      </c>
      <c r="BQ50" s="1301"/>
      <c r="BR50" s="1301"/>
      <c r="BS50" s="1301"/>
      <c r="BT50" s="1301"/>
      <c r="BU50" s="1301"/>
      <c r="BV50" s="1301"/>
      <c r="BW50" s="1301"/>
      <c r="BX50" s="1301" t="s">
        <v>569</v>
      </c>
      <c r="BY50" s="1301"/>
      <c r="BZ50" s="1301"/>
      <c r="CA50" s="1301"/>
      <c r="CB50" s="1301"/>
      <c r="CC50" s="1301"/>
      <c r="CD50" s="1301"/>
      <c r="CE50" s="1301"/>
      <c r="CF50" s="1301" t="s">
        <v>570</v>
      </c>
      <c r="CG50" s="1301"/>
      <c r="CH50" s="1301"/>
      <c r="CI50" s="1301"/>
      <c r="CJ50" s="1301"/>
      <c r="CK50" s="1301"/>
      <c r="CL50" s="1301"/>
      <c r="CM50" s="1301"/>
      <c r="CN50" s="1301" t="s">
        <v>571</v>
      </c>
      <c r="CO50" s="1301"/>
      <c r="CP50" s="1301"/>
      <c r="CQ50" s="1301"/>
      <c r="CR50" s="1301"/>
      <c r="CS50" s="1301"/>
      <c r="CT50" s="1301"/>
      <c r="CU50" s="1301"/>
      <c r="CV50" s="1301" t="s">
        <v>572</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624</v>
      </c>
      <c r="AO51" s="1305"/>
      <c r="AP51" s="1305"/>
      <c r="AQ51" s="1305"/>
      <c r="AR51" s="1305"/>
      <c r="AS51" s="1305"/>
      <c r="AT51" s="1305"/>
      <c r="AU51" s="1305"/>
      <c r="AV51" s="1305"/>
      <c r="AW51" s="1305"/>
      <c r="AX51" s="1305"/>
      <c r="AY51" s="1305"/>
      <c r="AZ51" s="1305"/>
      <c r="BA51" s="1305"/>
      <c r="BB51" s="1305" t="s">
        <v>625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136.9</v>
      </c>
      <c r="CG51" s="1307"/>
      <c r="CH51" s="1307"/>
      <c r="CI51" s="1307"/>
      <c r="CJ51" s="1307"/>
      <c r="CK51" s="1307"/>
      <c r="CL51" s="1307"/>
      <c r="CM51" s="1307"/>
      <c r="CN51" s="1307">
        <v>118.2</v>
      </c>
      <c r="CO51" s="1307"/>
      <c r="CP51" s="1307"/>
      <c r="CQ51" s="1307"/>
      <c r="CR51" s="1307"/>
      <c r="CS51" s="1307"/>
      <c r="CT51" s="1307"/>
      <c r="CU51" s="1307"/>
      <c r="CV51" s="1306"/>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70.8</v>
      </c>
      <c r="CG53" s="1307"/>
      <c r="CH53" s="1307"/>
      <c r="CI53" s="1307"/>
      <c r="CJ53" s="1307"/>
      <c r="CK53" s="1307"/>
      <c r="CL53" s="1307"/>
      <c r="CM53" s="1307"/>
      <c r="CN53" s="1307">
        <v>71.8</v>
      </c>
      <c r="CO53" s="1307"/>
      <c r="CP53" s="1307"/>
      <c r="CQ53" s="1307"/>
      <c r="CR53" s="1307"/>
      <c r="CS53" s="1307"/>
      <c r="CT53" s="1307"/>
      <c r="CU53" s="1307"/>
      <c r="CV53" s="1306"/>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627</v>
      </c>
      <c r="AO55" s="1301"/>
      <c r="AP55" s="1301"/>
      <c r="AQ55" s="1301"/>
      <c r="AR55" s="1301"/>
      <c r="AS55" s="1301"/>
      <c r="AT55" s="1301"/>
      <c r="AU55" s="1301"/>
      <c r="AV55" s="1301"/>
      <c r="AW55" s="1301"/>
      <c r="AX55" s="1301"/>
      <c r="AY55" s="1301"/>
      <c r="AZ55" s="1301"/>
      <c r="BA55" s="1301"/>
      <c r="BB55" s="1305" t="s">
        <v>625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6"/>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628</v>
      </c>
    </row>
    <row r="64" spans="1:109">
      <c r="B64" s="1276"/>
      <c r="G64" s="1283"/>
      <c r="I64" s="1317"/>
      <c r="J64" s="1317"/>
      <c r="K64" s="1317"/>
      <c r="L64" s="1317"/>
      <c r="M64" s="1317"/>
      <c r="N64" s="1318"/>
      <c r="AM64" s="1283"/>
      <c r="AN64" s="1283" t="s">
        <v>621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623</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568</v>
      </c>
      <c r="BQ72" s="1301"/>
      <c r="BR72" s="1301"/>
      <c r="BS72" s="1301"/>
      <c r="BT72" s="1301"/>
      <c r="BU72" s="1301"/>
      <c r="BV72" s="1301"/>
      <c r="BW72" s="1301"/>
      <c r="BX72" s="1301" t="s">
        <v>569</v>
      </c>
      <c r="BY72" s="1301"/>
      <c r="BZ72" s="1301"/>
      <c r="CA72" s="1301"/>
      <c r="CB72" s="1301"/>
      <c r="CC72" s="1301"/>
      <c r="CD72" s="1301"/>
      <c r="CE72" s="1301"/>
      <c r="CF72" s="1301" t="s">
        <v>570</v>
      </c>
      <c r="CG72" s="1301"/>
      <c r="CH72" s="1301"/>
      <c r="CI72" s="1301"/>
      <c r="CJ72" s="1301"/>
      <c r="CK72" s="1301"/>
      <c r="CL72" s="1301"/>
      <c r="CM72" s="1301"/>
      <c r="CN72" s="1301" t="s">
        <v>571</v>
      </c>
      <c r="CO72" s="1301"/>
      <c r="CP72" s="1301"/>
      <c r="CQ72" s="1301"/>
      <c r="CR72" s="1301"/>
      <c r="CS72" s="1301"/>
      <c r="CT72" s="1301"/>
      <c r="CU72" s="1301"/>
      <c r="CV72" s="1301" t="s">
        <v>572</v>
      </c>
      <c r="CW72" s="1301"/>
      <c r="CX72" s="1301"/>
      <c r="CY72" s="1301"/>
      <c r="CZ72" s="1301"/>
      <c r="DA72" s="1301"/>
      <c r="DB72" s="1301"/>
      <c r="DC72" s="1301"/>
    </row>
    <row r="73" spans="2:107">
      <c r="B73" s="1276"/>
      <c r="G73" s="1302"/>
      <c r="H73" s="1302"/>
      <c r="I73" s="1302"/>
      <c r="J73" s="1302"/>
      <c r="K73" s="1324"/>
      <c r="L73" s="1324"/>
      <c r="M73" s="1324"/>
      <c r="N73" s="1324"/>
      <c r="AM73" s="1294"/>
      <c r="AN73" s="1305" t="s">
        <v>624</v>
      </c>
      <c r="AO73" s="1305"/>
      <c r="AP73" s="1305"/>
      <c r="AQ73" s="1305"/>
      <c r="AR73" s="1305"/>
      <c r="AS73" s="1305"/>
      <c r="AT73" s="1305"/>
      <c r="AU73" s="1305"/>
      <c r="AV73" s="1305"/>
      <c r="AW73" s="1305"/>
      <c r="AX73" s="1305"/>
      <c r="AY73" s="1305"/>
      <c r="AZ73" s="1305"/>
      <c r="BA73" s="1305"/>
      <c r="BB73" s="1305" t="s">
        <v>625</v>
      </c>
      <c r="BC73" s="1305"/>
      <c r="BD73" s="1305"/>
      <c r="BE73" s="1305"/>
      <c r="BF73" s="1305"/>
      <c r="BG73" s="1305"/>
      <c r="BH73" s="1305"/>
      <c r="BI73" s="1305"/>
      <c r="BJ73" s="1305"/>
      <c r="BK73" s="1305"/>
      <c r="BL73" s="1305"/>
      <c r="BM73" s="1305"/>
      <c r="BN73" s="1305"/>
      <c r="BO73" s="1305"/>
      <c r="BP73" s="1307">
        <v>161.4</v>
      </c>
      <c r="BQ73" s="1307"/>
      <c r="BR73" s="1307"/>
      <c r="BS73" s="1307"/>
      <c r="BT73" s="1307"/>
      <c r="BU73" s="1307"/>
      <c r="BV73" s="1307"/>
      <c r="BW73" s="1307"/>
      <c r="BX73" s="1307">
        <v>143.19999999999999</v>
      </c>
      <c r="BY73" s="1307"/>
      <c r="BZ73" s="1307"/>
      <c r="CA73" s="1307"/>
      <c r="CB73" s="1307"/>
      <c r="CC73" s="1307"/>
      <c r="CD73" s="1307"/>
      <c r="CE73" s="1307"/>
      <c r="CF73" s="1307">
        <v>136.9</v>
      </c>
      <c r="CG73" s="1307"/>
      <c r="CH73" s="1307"/>
      <c r="CI73" s="1307"/>
      <c r="CJ73" s="1307"/>
      <c r="CK73" s="1307"/>
      <c r="CL73" s="1307"/>
      <c r="CM73" s="1307"/>
      <c r="CN73" s="1307">
        <v>118.2</v>
      </c>
      <c r="CO73" s="1307"/>
      <c r="CP73" s="1307"/>
      <c r="CQ73" s="1307"/>
      <c r="CR73" s="1307"/>
      <c r="CS73" s="1307"/>
      <c r="CT73" s="1307"/>
      <c r="CU73" s="1307"/>
      <c r="CV73" s="1307">
        <v>123.1</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630</v>
      </c>
      <c r="BC75" s="1305"/>
      <c r="BD75" s="1305"/>
      <c r="BE75" s="1305"/>
      <c r="BF75" s="1305"/>
      <c r="BG75" s="1305"/>
      <c r="BH75" s="1305"/>
      <c r="BI75" s="1305"/>
      <c r="BJ75" s="1305"/>
      <c r="BK75" s="1305"/>
      <c r="BL75" s="1305"/>
      <c r="BM75" s="1305"/>
      <c r="BN75" s="1305"/>
      <c r="BO75" s="1305"/>
      <c r="BP75" s="1307">
        <v>17.8</v>
      </c>
      <c r="BQ75" s="1307"/>
      <c r="BR75" s="1307"/>
      <c r="BS75" s="1307"/>
      <c r="BT75" s="1307"/>
      <c r="BU75" s="1307"/>
      <c r="BV75" s="1307"/>
      <c r="BW75" s="1307"/>
      <c r="BX75" s="1307">
        <v>16.7</v>
      </c>
      <c r="BY75" s="1307"/>
      <c r="BZ75" s="1307"/>
      <c r="CA75" s="1307"/>
      <c r="CB75" s="1307"/>
      <c r="CC75" s="1307"/>
      <c r="CD75" s="1307"/>
      <c r="CE75" s="1307"/>
      <c r="CF75" s="1307">
        <v>15.5</v>
      </c>
      <c r="CG75" s="1307"/>
      <c r="CH75" s="1307"/>
      <c r="CI75" s="1307"/>
      <c r="CJ75" s="1307"/>
      <c r="CK75" s="1307"/>
      <c r="CL75" s="1307"/>
      <c r="CM75" s="1307"/>
      <c r="CN75" s="1307">
        <v>14.7</v>
      </c>
      <c r="CO75" s="1307"/>
      <c r="CP75" s="1307"/>
      <c r="CQ75" s="1307"/>
      <c r="CR75" s="1307"/>
      <c r="CS75" s="1307"/>
      <c r="CT75" s="1307"/>
      <c r="CU75" s="1307"/>
      <c r="CV75" s="1307">
        <v>14.1</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627</v>
      </c>
      <c r="AO77" s="1301"/>
      <c r="AP77" s="1301"/>
      <c r="AQ77" s="1301"/>
      <c r="AR77" s="1301"/>
      <c r="AS77" s="1301"/>
      <c r="AT77" s="1301"/>
      <c r="AU77" s="1301"/>
      <c r="AV77" s="1301"/>
      <c r="AW77" s="1301"/>
      <c r="AX77" s="1301"/>
      <c r="AY77" s="1301"/>
      <c r="AZ77" s="1301"/>
      <c r="BA77" s="1301"/>
      <c r="BB77" s="1305" t="s">
        <v>625</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630</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aJcvJdtL3Ee1v8p4duTWT5cpziyq/bYPsJL6FiWU/5Ru/r66vkQF4AbTeks36RJG4dJEIinHmXSp43tNO/61A==" saltValue="izCdiVFZFFjWJWQuy6gl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IiHleMiB0CYQcCRL2rg8YDviS/CTidOjszUIBsq+iS7Nwll0mwXM4l/QjgGSQrSicj2Y0qN1q9xYgfPcsQ02w==" saltValue="5Yc1tKryYJ7ihXwLZCPY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jSzWTSGyalySZnxMqD40VWUYZibzDREXsLCR8q+aW5W1wEJ2m2Yu4RLCd/OutF5LNmYUHHzCFP8tNmbChAqLg==" saltValue="V5yrmDncFpp1yp7dNPhg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565</v>
      </c>
      <c r="G2" s="156"/>
      <c r="H2" s="157"/>
    </row>
    <row r="3" spans="1:8">
      <c r="A3" s="153" t="s">
        <v>558</v>
      </c>
      <c r="B3" s="158"/>
      <c r="C3" s="159"/>
      <c r="D3" s="160">
        <v>79141</v>
      </c>
      <c r="E3" s="161"/>
      <c r="F3" s="162">
        <v>106614</v>
      </c>
      <c r="G3" s="163"/>
      <c r="H3" s="164"/>
    </row>
    <row r="4" spans="1:8">
      <c r="A4" s="165"/>
      <c r="B4" s="166"/>
      <c r="C4" s="167"/>
      <c r="D4" s="168">
        <v>39762</v>
      </c>
      <c r="E4" s="169"/>
      <c r="F4" s="170">
        <v>45545</v>
      </c>
      <c r="G4" s="171"/>
      <c r="H4" s="172"/>
    </row>
    <row r="5" spans="1:8">
      <c r="A5" s="153" t="s">
        <v>560</v>
      </c>
      <c r="B5" s="158"/>
      <c r="C5" s="159"/>
      <c r="D5" s="160">
        <v>75083</v>
      </c>
      <c r="E5" s="161"/>
      <c r="F5" s="162">
        <v>85459</v>
      </c>
      <c r="G5" s="163"/>
      <c r="H5" s="164"/>
    </row>
    <row r="6" spans="1:8">
      <c r="A6" s="165"/>
      <c r="B6" s="166"/>
      <c r="C6" s="167"/>
      <c r="D6" s="168">
        <v>42292</v>
      </c>
      <c r="E6" s="169"/>
      <c r="F6" s="170">
        <v>44378</v>
      </c>
      <c r="G6" s="171"/>
      <c r="H6" s="172"/>
    </row>
    <row r="7" spans="1:8">
      <c r="A7" s="153" t="s">
        <v>561</v>
      </c>
      <c r="B7" s="158"/>
      <c r="C7" s="159"/>
      <c r="D7" s="160">
        <v>59189</v>
      </c>
      <c r="E7" s="161"/>
      <c r="F7" s="162">
        <v>83280</v>
      </c>
      <c r="G7" s="163"/>
      <c r="H7" s="164"/>
    </row>
    <row r="8" spans="1:8">
      <c r="A8" s="165"/>
      <c r="B8" s="166"/>
      <c r="C8" s="167"/>
      <c r="D8" s="168">
        <v>34812</v>
      </c>
      <c r="E8" s="169"/>
      <c r="F8" s="170">
        <v>43123</v>
      </c>
      <c r="G8" s="171"/>
      <c r="H8" s="172"/>
    </row>
    <row r="9" spans="1:8">
      <c r="A9" s="153" t="s">
        <v>562</v>
      </c>
      <c r="B9" s="158"/>
      <c r="C9" s="159"/>
      <c r="D9" s="160">
        <v>59527</v>
      </c>
      <c r="E9" s="161"/>
      <c r="F9" s="162">
        <v>88968</v>
      </c>
      <c r="G9" s="163"/>
      <c r="H9" s="164"/>
    </row>
    <row r="10" spans="1:8">
      <c r="A10" s="165"/>
      <c r="B10" s="166"/>
      <c r="C10" s="167"/>
      <c r="D10" s="168">
        <v>33261</v>
      </c>
      <c r="E10" s="169"/>
      <c r="F10" s="170">
        <v>45482</v>
      </c>
      <c r="G10" s="171"/>
      <c r="H10" s="172"/>
    </row>
    <row r="11" spans="1:8">
      <c r="A11" s="153" t="s">
        <v>563</v>
      </c>
      <c r="B11" s="158"/>
      <c r="C11" s="159"/>
      <c r="D11" s="160">
        <v>37314</v>
      </c>
      <c r="E11" s="161"/>
      <c r="F11" s="162">
        <v>85173</v>
      </c>
      <c r="G11" s="163"/>
      <c r="H11" s="164"/>
    </row>
    <row r="12" spans="1:8">
      <c r="A12" s="165"/>
      <c r="B12" s="166"/>
      <c r="C12" s="173"/>
      <c r="D12" s="168">
        <v>26611</v>
      </c>
      <c r="E12" s="169"/>
      <c r="F12" s="170">
        <v>43913</v>
      </c>
      <c r="G12" s="171"/>
      <c r="H12" s="172"/>
    </row>
    <row r="13" spans="1:8">
      <c r="A13" s="153"/>
      <c r="B13" s="158"/>
      <c r="C13" s="174"/>
      <c r="D13" s="175">
        <v>62051</v>
      </c>
      <c r="E13" s="176"/>
      <c r="F13" s="177">
        <v>89899</v>
      </c>
      <c r="G13" s="178"/>
      <c r="H13" s="164"/>
    </row>
    <row r="14" spans="1:8">
      <c r="A14" s="165"/>
      <c r="B14" s="166"/>
      <c r="C14" s="167"/>
      <c r="D14" s="168">
        <v>35348</v>
      </c>
      <c r="E14" s="169"/>
      <c r="F14" s="170">
        <v>44488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2.29</v>
      </c>
      <c r="C19" s="179">
        <f>ROUND(VALUE(SUBSTITUTE(実質収支比率等に係る経年分析!G$48,"▲","-")),2)</f>
        <v>5.36</v>
      </c>
      <c r="D19" s="179">
        <f>ROUND(VALUE(SUBSTITUTE(実質収支比率等に係る経年分析!H$48,"▲","-")),2)</f>
        <v>3.17</v>
      </c>
      <c r="E19" s="179">
        <f>ROUND(VALUE(SUBSTITUTE(実質収支比率等に係る経年分析!I$48,"▲","-")),2)</f>
        <v>3.25</v>
      </c>
      <c r="F19" s="179">
        <f>ROUND(VALUE(SUBSTITUTE(実質収支比率等に係る経年分析!J$48,"▲","-")),2)</f>
        <v>2.14</v>
      </c>
    </row>
    <row r="20" spans="1:11">
      <c r="A20" s="179" t="s">
        <v>54</v>
      </c>
      <c r="B20" s="179">
        <f>ROUND(VALUE(SUBSTITUTE(実質収支比率等に係る経年分析!F$47,"▲","-")),2)</f>
        <v>19.39</v>
      </c>
      <c r="C20" s="179">
        <f>ROUND(VALUE(SUBSTITUTE(実質収支比率等に係る経年分析!G$47,"▲","-")),2)</f>
        <v>19.47</v>
      </c>
      <c r="D20" s="179">
        <f>ROUND(VALUE(SUBSTITUTE(実質収支比率等に係る経年分析!H$47,"▲","-")),2)</f>
        <v>20.95</v>
      </c>
      <c r="E20" s="179">
        <f>ROUND(VALUE(SUBSTITUTE(実質収支比率等に係る経年分析!I$47,"▲","-")),2)</f>
        <v>18.48</v>
      </c>
      <c r="F20" s="179">
        <f>ROUND(VALUE(SUBSTITUTE(実質収支比率等に係る経年分析!J$47,"▲","-")),2)</f>
        <v>17.8</v>
      </c>
    </row>
    <row r="21" spans="1:11">
      <c r="A21" s="179" t="s">
        <v>55</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3.1</v>
      </c>
      <c r="D21" s="179">
        <f>IF(ISNUMBER(VALUE(SUBSTITUTE(実質収支比率等に係る経年分析!H$49,"▲","-"))),ROUND(VALUE(SUBSTITUTE(実質収支比率等に係る経年分析!H$49,"▲","-")),2),NA())</f>
        <v>-1.46</v>
      </c>
      <c r="E21" s="179">
        <f>IF(ISNUMBER(VALUE(SUBSTITUTE(実質収支比率等に係る経年分析!I$49,"▲","-"))),ROUND(VALUE(SUBSTITUTE(実質収支比率等に係る経年分析!I$49,"▲","-")),2),NA())</f>
        <v>-3.2</v>
      </c>
      <c r="F21" s="179">
        <f>IF(ISNUMBER(VALUE(SUBSTITUTE(実質収支比率等に係る経年分析!J$49,"▲","-"))),ROUND(VALUE(SUBSTITUTE(実質収支比率等に係る経年分析!J$49,"▲","-")),2),NA())</f>
        <v>-2.2599999999999998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0.65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0.79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0.82</v>
      </c>
    </row>
    <row r="30" spans="1:11">
      <c r="A30" s="180" t="str">
        <f>IF(連結実質赤字比率に係る赤字・黒字の構成分析!C$40="",NA(),連結実質赤字比率に係る赤字・黒字の構成分析!C$40)</f>
        <v>国民健康保険事業特別会計</v>
      </c>
      <c r="B30" s="180">
        <f>IF(ROUND(VALUE(SUBSTITUTE(連結実質赤字比率に係る赤字・黒字の構成分析!F$40,"▲", "-")), 2) &lt; 0, ABS(ROUND(VALUE(SUBSTITUTE(連結実質赤字比率に係る赤字・黒字の構成分析!F$40,"▲", "-")), 2)), NA())</f>
        <v>0.09</v>
      </c>
      <c r="C30" s="180" t="e">
        <f>IF(ROUND(VALUE(SUBSTITUTE(連結実質赤字比率に係る赤字・黒字の構成分析!F$40,"▲", "-")), 2) &gt;= 0, ABS(ROUND(VALUE(SUBSTITUTE(連結実質赤字比率に係る赤字・黒字の構成分析!F$40,"▲", "-")), 2)), NA())</f>
        <v>#N/A</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2.4900000000000002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1.35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0.96</v>
      </c>
    </row>
    <row r="31" spans="1:11">
      <c r="A31" s="180" t="str">
        <f>IF(連結実質赤字比率に係る赤字・黒字の構成分析!C$39="",NA(),連結実質赤字比率に係る赤字・黒字の構成分析!C$39)</f>
        <v>介護老人保健施設事業特別会計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4.46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4.04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3.79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3.32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2.78</v>
      </c>
    </row>
    <row r="32" spans="1:11">
      <c r="A32" s="180" t="str">
        <f>IF(連結実質赤字比率に係る赤字・黒字の構成分析!C$38="",NA(),連結実質赤字比率に係る赤字・黒字の構成分析!C$38)</f>
        <v>病院事業特別会計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6.27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6.53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5.55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3.96</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8.0299999999999994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5.82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4.78</v>
      </c>
    </row>
    <row r="34" spans="1:16">
      <c r="A34" s="180" t="str">
        <f>IF(連結実質赤字比率に係る赤字・黒字の構成分析!C$36="",NA(),連結実質赤字比率に係る赤字・黒字の構成分析!C$36)</f>
        <v>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9.74</v>
      </c>
    </row>
    <row r="35" spans="1:16">
      <c r="A35" s="180" t="str">
        <f>IF(連結実質赤字比率に係る赤字・黒字の構成分析!C$35="",NA(),連結実質赤字比率に係る赤字・黒字の構成分析!C$35)</f>
        <v>保養センター事業特別会計</v>
      </c>
      <c r="B35" s="180">
        <f>IF(ROUND(VALUE(SUBSTITUTE(連結実質赤字比率に係る赤字・黒字の構成分析!F$35,"▲", "-")), 2) &lt; 0, ABS(ROUND(VALUE(SUBSTITUTE(連結実質赤字比率に係る赤字・黒字の構成分析!F$35,"▲", "-")), 2)), NA())</f>
        <v>6.66</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4.96</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2.95</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1.82</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0.7</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2.8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2.69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2.67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2.72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2.65</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2587</v>
      </c>
      <c r="E42" s="181"/>
      <c r="F42" s="181"/>
      <c r="G42" s="181">
        <f>'実質公債費比率（分子）の構造'!L$52</f>
        <v>2457</v>
      </c>
      <c r="H42" s="181"/>
      <c r="I42" s="181"/>
      <c r="J42" s="181">
        <f>'実質公債費比率（分子）の構造'!M$52</f>
        <v>2357</v>
      </c>
      <c r="K42" s="181"/>
      <c r="L42" s="181"/>
      <c r="M42" s="181">
        <f>'実質公債費比率（分子）の構造'!N$52</f>
        <v>2215</v>
      </c>
      <c r="N42" s="181"/>
      <c r="O42" s="181"/>
      <c r="P42" s="181">
        <f>'実質公債費比率（分子）の構造'!O$52</f>
        <v>2091</v>
      </c>
    </row>
    <row r="43" spans="1:16">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59</v>
      </c>
      <c r="C44" s="181"/>
      <c r="D44" s="181"/>
      <c r="E44" s="181">
        <f>'実質公債費比率（分子）の構造'!L$50</f>
        <v>12</v>
      </c>
      <c r="F44" s="181"/>
      <c r="G44" s="181"/>
      <c r="H44" s="181">
        <f>'実質公債費比率（分子）の構造'!M$50</f>
        <v>30</v>
      </c>
      <c r="I44" s="181"/>
      <c r="J44" s="181"/>
      <c r="K44" s="181">
        <f>'実質公債費比率（分子）の構造'!N$50</f>
        <v>48</v>
      </c>
      <c r="L44" s="181"/>
      <c r="M44" s="181"/>
      <c r="N44" s="181">
        <f>'実質公債費比率（分子）の構造'!O$50</f>
        <v>67</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646</v>
      </c>
      <c r="C46" s="181"/>
      <c r="D46" s="181"/>
      <c r="E46" s="181">
        <f>'実質公債費比率（分子）の構造'!L$48</f>
        <v>604</v>
      </c>
      <c r="F46" s="181"/>
      <c r="G46" s="181"/>
      <c r="H46" s="181">
        <f>'実質公債費比率（分子）の構造'!M$48</f>
        <v>627</v>
      </c>
      <c r="I46" s="181"/>
      <c r="J46" s="181"/>
      <c r="K46" s="181">
        <f>'実質公債費比率（分子）の構造'!N$48</f>
        <v>574</v>
      </c>
      <c r="L46" s="181"/>
      <c r="M46" s="181"/>
      <c r="N46" s="181">
        <f>'実質公債費比率（分子）の構造'!O$48</f>
        <v>583</v>
      </c>
      <c r="O46" s="181"/>
      <c r="P46" s="181"/>
    </row>
    <row r="47" spans="1:16">
      <c r="A47" s="181" t="s">
        <v>67</v>
      </c>
      <c r="B47" s="181">
        <f>'実質公債費比率（分子）の構造'!K$47</f>
        <v>1</v>
      </c>
      <c r="C47" s="181"/>
      <c r="D47" s="181"/>
      <c r="E47" s="181">
        <f>'実質公債費比率（分子）の構造'!L$47</f>
        <v>1</v>
      </c>
      <c r="F47" s="181"/>
      <c r="G47" s="181"/>
      <c r="H47" s="181">
        <f>'実質公債費比率（分子）の構造'!M$47</f>
        <v>1</v>
      </c>
      <c r="I47" s="181"/>
      <c r="J47" s="181"/>
      <c r="K47" s="181">
        <f>'実質公債費比率（分子）の構造'!N$47</f>
        <v>1</v>
      </c>
      <c r="L47" s="181"/>
      <c r="M47" s="181"/>
      <c r="N47" s="181">
        <f>'実質公債費比率（分子）の構造'!O$47</f>
        <v>1</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3459</v>
      </c>
      <c r="C49" s="181"/>
      <c r="D49" s="181"/>
      <c r="E49" s="181">
        <f>'実質公債費比率（分子）の構造'!L$45</f>
        <v>3298</v>
      </c>
      <c r="F49" s="181"/>
      <c r="G49" s="181"/>
      <c r="H49" s="181">
        <f>'実質公債費比率（分子）の構造'!M$45</f>
        <v>3094</v>
      </c>
      <c r="I49" s="181"/>
      <c r="J49" s="181"/>
      <c r="K49" s="181">
        <f>'実質公債費比率（分子）の構造'!N$45</f>
        <v>2874</v>
      </c>
      <c r="L49" s="181"/>
      <c r="M49" s="181"/>
      <c r="N49" s="181">
        <f>'実質公債費比率（分子）の構造'!O$45</f>
        <v>2646</v>
      </c>
      <c r="O49" s="181"/>
      <c r="P49" s="181"/>
    </row>
    <row r="50" spans="1:16">
      <c r="A50" s="181" t="s">
        <v>70</v>
      </c>
      <c r="B50" s="181" t="e">
        <f>NA()</f>
        <v>#N/A</v>
      </c>
      <c r="C50" s="181">
        <f>IF(ISNUMBER('実質公債費比率（分子）の構造'!K$53),'実質公債費比率（分子）の構造'!K$53,NA())</f>
        <v>1578</v>
      </c>
      <c r="D50" s="181" t="e">
        <f>NA()</f>
        <v>#N/A</v>
      </c>
      <c r="E50" s="181" t="e">
        <f>NA()</f>
        <v>#N/A</v>
      </c>
      <c r="F50" s="181">
        <f>IF(ISNUMBER('実質公債費比率（分子）の構造'!L$53),'実質公債費比率（分子）の構造'!L$53,NA())</f>
        <v>1458</v>
      </c>
      <c r="G50" s="181" t="e">
        <f>NA()</f>
        <v>#N/A</v>
      </c>
      <c r="H50" s="181" t="e">
        <f>NA()</f>
        <v>#N/A</v>
      </c>
      <c r="I50" s="181">
        <f>IF(ISNUMBER('実質公債費比率（分子）の構造'!M$53),'実質公債費比率（分子）の構造'!M$53,NA())</f>
        <v>1395</v>
      </c>
      <c r="J50" s="181" t="e">
        <f>NA()</f>
        <v>#N/A</v>
      </c>
      <c r="K50" s="181" t="e">
        <f>NA()</f>
        <v>#N/A</v>
      </c>
      <c r="L50" s="181">
        <f>IF(ISNUMBER('実質公債費比率（分子）の構造'!N$53),'実質公債費比率（分子）の構造'!N$53,NA())</f>
        <v>1282</v>
      </c>
      <c r="M50" s="181" t="e">
        <f>NA()</f>
        <v>#N/A</v>
      </c>
      <c r="N50" s="181" t="e">
        <f>NA()</f>
        <v>#N/A</v>
      </c>
      <c r="O50" s="181">
        <f>IF(ISNUMBER('実質公債費比率（分子）の構造'!O$53),'実質公債費比率（分子）の構造'!O$53,NA())</f>
        <v>1206</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22764</v>
      </c>
      <c r="E56" s="180"/>
      <c r="F56" s="180"/>
      <c r="G56" s="180">
        <f>'将来負担比率（分子）の構造'!J$52</f>
        <v>23113</v>
      </c>
      <c r="H56" s="180"/>
      <c r="I56" s="180"/>
      <c r="J56" s="180">
        <f>'将来負担比率（分子）の構造'!K$52</f>
        <v>22238</v>
      </c>
      <c r="K56" s="180"/>
      <c r="L56" s="180"/>
      <c r="M56" s="180">
        <f>'将来負担比率（分子）の構造'!L$52</f>
        <v>21894</v>
      </c>
      <c r="N56" s="180"/>
      <c r="O56" s="180"/>
      <c r="P56" s="180">
        <f>'将来負担比率（分子）の構造'!M$52</f>
        <v>21320</v>
      </c>
    </row>
    <row r="57" spans="1:16">
      <c r="A57" s="180" t="s">
        <v>41</v>
      </c>
      <c r="B57" s="180"/>
      <c r="C57" s="180"/>
      <c r="D57" s="180">
        <f>'将来負担比率（分子）の構造'!I$51</f>
        <v>328</v>
      </c>
      <c r="E57" s="180"/>
      <c r="F57" s="180"/>
      <c r="G57" s="180">
        <f>'将来負担比率（分子）の構造'!J$51</f>
        <v>314</v>
      </c>
      <c r="H57" s="180"/>
      <c r="I57" s="180"/>
      <c r="J57" s="180">
        <f>'将来負担比率（分子）の構造'!K$51</f>
        <v>270</v>
      </c>
      <c r="K57" s="180"/>
      <c r="L57" s="180"/>
      <c r="M57" s="180">
        <f>'将来負担比率（分子）の構造'!L$51</f>
        <v>227</v>
      </c>
      <c r="N57" s="180"/>
      <c r="O57" s="180"/>
      <c r="P57" s="180">
        <f>'将来負担比率（分子）の構造'!M$51</f>
        <v>181</v>
      </c>
    </row>
    <row r="58" spans="1:16">
      <c r="A58" s="180" t="s">
        <v>40</v>
      </c>
      <c r="B58" s="180"/>
      <c r="C58" s="180"/>
      <c r="D58" s="180">
        <f>'将来負担比率（分子）の構造'!I$50</f>
        <v>3009</v>
      </c>
      <c r="E58" s="180"/>
      <c r="F58" s="180"/>
      <c r="G58" s="180">
        <f>'将来負担比率（分子）の構造'!J$50</f>
        <v>3087</v>
      </c>
      <c r="H58" s="180"/>
      <c r="I58" s="180"/>
      <c r="J58" s="180">
        <f>'将来負担比率（分子）の構造'!K$50</f>
        <v>3320</v>
      </c>
      <c r="K58" s="180"/>
      <c r="L58" s="180"/>
      <c r="M58" s="180">
        <f>'将来負担比率（分子）の構造'!L$50</f>
        <v>3188</v>
      </c>
      <c r="N58" s="180"/>
      <c r="O58" s="180"/>
      <c r="P58" s="180">
        <f>'将来負担比率（分子）の構造'!M$50</f>
        <v>3366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4930</v>
      </c>
      <c r="C62" s="180"/>
      <c r="D62" s="180"/>
      <c r="E62" s="180">
        <f>'将来負担比率（分子）の構造'!J$45</f>
        <v>4653</v>
      </c>
      <c r="F62" s="180"/>
      <c r="G62" s="180"/>
      <c r="H62" s="180">
        <f>'将来負担比率（分子）の構造'!K$45</f>
        <v>4362</v>
      </c>
      <c r="I62" s="180"/>
      <c r="J62" s="180"/>
      <c r="K62" s="180">
        <f>'将来負担比率（分子）の構造'!L$45</f>
        <v>4254</v>
      </c>
      <c r="L62" s="180"/>
      <c r="M62" s="180"/>
      <c r="N62" s="180">
        <f>'将来負担比率（分子）の構造'!M$45</f>
        <v>4046</v>
      </c>
      <c r="O62" s="180"/>
      <c r="P62" s="180"/>
    </row>
    <row r="63" spans="1:16">
      <c r="A63" s="180" t="s">
        <v>33</v>
      </c>
      <c r="B63" s="180">
        <f>'将来負担比率（分子）の構造'!I$44</f>
        <v>191</v>
      </c>
      <c r="C63" s="180"/>
      <c r="D63" s="180"/>
      <c r="E63" s="180">
        <f>'将来負担比率（分子）の構造'!J$44</f>
        <v>353</v>
      </c>
      <c r="F63" s="180"/>
      <c r="G63" s="180"/>
      <c r="H63" s="180">
        <f>'将来負担比率（分子）の構造'!K$44</f>
        <v>422</v>
      </c>
      <c r="I63" s="180"/>
      <c r="J63" s="180"/>
      <c r="K63" s="180">
        <f>'将来負担比率（分子）の構造'!L$44</f>
        <v>387</v>
      </c>
      <c r="L63" s="180"/>
      <c r="M63" s="180"/>
      <c r="N63" s="180">
        <f>'将来負担比率（分子）の構造'!M$44</f>
        <v>340</v>
      </c>
      <c r="O63" s="180"/>
      <c r="P63" s="180"/>
    </row>
    <row r="64" spans="1:16">
      <c r="A64" s="180" t="s">
        <v>32</v>
      </c>
      <c r="B64" s="180">
        <f>'将来負担比率（分子）の構造'!I$43</f>
        <v>8601</v>
      </c>
      <c r="C64" s="180"/>
      <c r="D64" s="180"/>
      <c r="E64" s="180">
        <f>'将来負担比率（分子）の構造'!J$43</f>
        <v>8085</v>
      </c>
      <c r="F64" s="180"/>
      <c r="G64" s="180"/>
      <c r="H64" s="180">
        <f>'将来負担比率（分子）の構造'!K$43</f>
        <v>7695</v>
      </c>
      <c r="I64" s="180"/>
      <c r="J64" s="180"/>
      <c r="K64" s="180">
        <f>'将来負担比率（分子）の構造'!L$43</f>
        <v>5727</v>
      </c>
      <c r="L64" s="180"/>
      <c r="M64" s="180"/>
      <c r="N64" s="180">
        <f>'将来負担比率（分子）の構造'!M$43</f>
        <v>6318</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27700</v>
      </c>
      <c r="C66" s="180"/>
      <c r="D66" s="180"/>
      <c r="E66" s="180">
        <f>'将来負担比率（分子）の構造'!J$41</f>
        <v>27153</v>
      </c>
      <c r="F66" s="180"/>
      <c r="G66" s="180"/>
      <c r="H66" s="180">
        <f>'将来負担比率（分子）の構造'!K$41</f>
        <v>26137</v>
      </c>
      <c r="I66" s="180"/>
      <c r="J66" s="180"/>
      <c r="K66" s="180">
        <f>'将来負担比率（分子）の構造'!L$41</f>
        <v>25693</v>
      </c>
      <c r="L66" s="180"/>
      <c r="M66" s="180"/>
      <c r="N66" s="180">
        <f>'将来負担比率（分子）の構造'!M$41</f>
        <v>25206</v>
      </c>
      <c r="O66" s="180"/>
      <c r="P66" s="180"/>
    </row>
    <row r="67" spans="1:16">
      <c r="A67" s="180" t="s">
        <v>74</v>
      </c>
      <c r="B67" s="180" t="e">
        <f>NA()</f>
        <v>#N/A</v>
      </c>
      <c r="C67" s="180">
        <f>IF(ISNUMBER('将来負担比率（分子）の構造'!I$53), IF('将来負担比率（分子）の構造'!I$53 &lt; 0, 0, '将来負担比率（分子）の構造'!I$53), NA())</f>
        <v>15323</v>
      </c>
      <c r="D67" s="180" t="e">
        <f>NA()</f>
        <v>#N/A</v>
      </c>
      <c r="E67" s="180" t="e">
        <f>NA()</f>
        <v>#N/A</v>
      </c>
      <c r="F67" s="180">
        <f>IF(ISNUMBER('将来負担比率（分子）の構造'!J$53), IF('将来負担比率（分子）の構造'!J$53 &lt; 0, 0, '将来負担比率（分子）の構造'!J$53), NA())</f>
        <v>13730</v>
      </c>
      <c r="G67" s="180" t="e">
        <f>NA()</f>
        <v>#N/A</v>
      </c>
      <c r="H67" s="180" t="e">
        <f>NA()</f>
        <v>#N/A</v>
      </c>
      <c r="I67" s="180">
        <f>IF(ISNUMBER('将来負担比率（分子）の構造'!K$53), IF('将来負担比率（分子）の構造'!K$53 &lt; 0, 0, '将来負担比率（分子）の構造'!K$53), NA())</f>
        <v>12786</v>
      </c>
      <c r="J67" s="180" t="e">
        <f>NA()</f>
        <v>#N/A</v>
      </c>
      <c r="K67" s="180" t="e">
        <f>NA()</f>
        <v>#N/A</v>
      </c>
      <c r="L67" s="180">
        <f>IF(ISNUMBER('将来負担比率（分子）の構造'!L$53), IF('将来負担比率（分子）の構造'!L$53 &lt; 0, 0, '将来負担比率（分子）の構造'!L$53), NA())</f>
        <v>10752</v>
      </c>
      <c r="M67" s="180" t="e">
        <f>NA()</f>
        <v>#N/A</v>
      </c>
      <c r="N67" s="180" t="e">
        <f>NA()</f>
        <v>#N/A</v>
      </c>
      <c r="O67" s="180">
        <f>IF(ISNUMBER('将来負担比率（分子）の構造'!M$53), IF('将来負担比率（分子）の構造'!M$53 &lt; 0, 0, '将来負担比率（分子）の構造'!M$53), NA())</f>
        <v>11042</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2437</v>
      </c>
      <c r="C72" s="184">
        <f>基金残高に係る経年分析!G55</f>
        <v>2080</v>
      </c>
      <c r="D72" s="184">
        <f>基金残高に係る経年分析!H55</f>
        <v>1961</v>
      </c>
    </row>
    <row r="73" spans="1:16">
      <c r="A73" s="183" t="s">
        <v>77</v>
      </c>
      <c r="B73" s="184">
        <f>基金残高に係る経年分析!F56</f>
        <v>328</v>
      </c>
      <c r="C73" s="184">
        <f>基金残高に係る経年分析!G56</f>
        <v>328</v>
      </c>
      <c r="D73" s="184">
        <f>基金残高に係る経年分析!H56</f>
        <v>373</v>
      </c>
    </row>
    <row r="74" spans="1:16">
      <c r="A74" s="183" t="s">
        <v>78</v>
      </c>
      <c r="B74" s="184">
        <f>基金残高に係る経年分析!F57</f>
        <v>2107</v>
      </c>
      <c r="C74" s="184">
        <f>基金残高に係る経年分析!G57</f>
        <v>2207</v>
      </c>
      <c r="D74" s="184">
        <f>基金残高に係る経年分析!H57</f>
        <v>2196</v>
      </c>
    </row>
  </sheetData>
  <sheetProtection algorithmName="SHA-512" hashValue="N+qKRE0Hgv+oIqVbW2jclWXY+ODFu9E1Wcs6gWPlZG5IV4z2eJG9Md3qEDBbWMf3WTeFgcJsiy2CWCq6OcAu+g==" saltValue="a+M0ylcLnK3MJ77pUP57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2020-03-05T08:35:09Z</cp:lastPrinted>
  <dcterms:created xsi:type="dcterms:W3CDTF">2020-02-10T04:58:09Z</dcterms:created>
  <dcterms:modified xsi:type="dcterms:W3CDTF">2020-09-28T09:47:31Z</dcterms:modified>
  <cp:category/>
</cp:coreProperties>
</file>