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5E06A09-971C-4426-A10C-5C5E814C8553}"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<sst xmlns="http://schemas.openxmlformats.org/spreadsheetml/2006/main" count="3342" uniqueCount="1059">
  <si>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</si>
  <si>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</si>
  <si>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</si>
  <si>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</si>
  <si>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</si>
  <si>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</si>
  <si>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</si>
  <si>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</si>
  <si>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</si>
  <si>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</si>
  <si>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</si>
  <si>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</si>
  <si>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</si>
  <si>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</si>
  <si>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</si>
  <si>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</si>
  <si>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</si>
  <si>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</si>
  <si>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</si>
  <si>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</si>
  <si>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</si>
  <si>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</si>
  <si>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</si>
  <si>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</si>
  <si>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</si>
  <si>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</si>
  <si>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</si>
  <si>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</si>
  <si>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</si>
  <si>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</si>
  <si>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</si>
  <si>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</si>
  <si>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</si>
  <si>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</si>
  <si>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</si>
  <si>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</si>
  <si>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</si>
  <si>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</si>
  <si>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</si>
  <si>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</si>
  <si>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</si>
  <si>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</si>
  <si>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</si>
  <si>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</si>
  <si>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</si>
  <si>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</si>
  <si>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</si>
  <si>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</si>
  <si>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</si>
  <si>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</si>
  <si>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</si>
  <si>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</si>
  <si>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</si>
  <si>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</si>
  <si>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</si>
  <si>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</si>
  <si>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</si>
  <si>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</si>
  <si>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</si>
  <si>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</si>
  <si>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</si>
  <si>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</si>
  <si>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</si>
  <si>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</si>
  <si>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</si>
  <si>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</si>
  <si>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</si>
  <si>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</si>
  <si>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</si>
  <si>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</si>
  <si>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</si>
  <si>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</si>
  <si>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</si>
  <si>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</si>
  <si>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</si>
  <si>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</si>
  <si>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</si>
  <si>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</si>
  <si>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</si>
  <si>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</si>
  <si>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</si>
  <si>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</si>
  <si>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</si>
  <si>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</si>
  <si>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</si>
  <si>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</si>
  <si>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</si>
  <si>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</si>
  <si>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</si>
  <si>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</si>
  <si>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</si>
  <si>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</si>
  <si>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</si>
  <si>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</si>
  <si>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</si>
  <si>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</si>
  <si>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</si>
  <si>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</si>
  <si>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</si>
  <si>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</si>
  <si>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</si>
  <si>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</si>
  <si>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</si>
  <si>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</si>
  <si>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</si>
  <si>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</si>
  <si>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</si>
  <si>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</si>
  <si>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</si>
  <si>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</si>
  <si>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</si>
  <si>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</si>
  <si>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</si>
  <si>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</si>
  <si>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</si>
  <si>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</si>
  <si>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</si>
  <si>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</si>
  <si>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</si>
  <si>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</si>
  <si>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</si>
  <si>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</si>
  <si>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</si>
  <si>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</si>
  <si>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</si>
  <si>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</si>
  <si>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</si>
  <si>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</si>
  <si>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</si>
  <si>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</si>
  <si>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</si>
  <si>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</si>
  <si>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</si>
  <si>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</si>
  <si>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</si>
  <si>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</si>
  <si>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</si>
  <si>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</si>
  <si>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</si>
  <si>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</si>
  <si>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</si>
  <si>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</si>
  <si>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</si>
  <si>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</si>
  <si>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</si>
  <si>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</si>
  <si>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</si>
  <si>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</si>
  <si>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</si>
  <si>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</si>
  <si>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</si>
  <si>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</si>
  <si>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</si>
  <si>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</si>
  <si>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</si>
  <si>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</si>
  <si>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</si>
  <si>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</si>
  <si>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</si>
  <si>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</si>
  <si>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</si>
  <si>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</si>
  <si>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</si>
  <si>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</si>
  <si>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</si>
  <si>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</si>
  <si>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</si>
  <si>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</si>
  <si>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</si>
  <si>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</si>
  <si>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</si>
  <si>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</si>
  <si>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</si>
  <si>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</si>
  <si>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</si>
  <si>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</si>
  <si>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</si>
  <si>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</si>
  <si>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</si>
  <si>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</si>
  <si>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</si>
  <si>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</si>
  <si>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</si>
  <si>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</si>
  <si>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</si>
  <si>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</si>
  <si>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</si>
  <si>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</si>
  <si>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</si>
  <si>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</si>
  <si>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</si>
  <si>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</si>
  <si>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</si>
  <si>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</si>
  <si>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</si>
  <si>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</si>
  <si>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</si>
  <si>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</si>
  <si>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</si>
  <si>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</si>
  <si>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</si>
  <si>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</si>
  <si>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</si>
  <si>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</si>
  <si>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</si>
  <si>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</si>
  <si>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</si>
  <si>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</si>
  <si>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</si>
  <si>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</si>
  <si>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</si>
  <si>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</si>
  <si>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</si>
  <si>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</si>
  <si>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</si>
  <si>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</si>
  <si>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</si>
  <si>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</si>
  <si>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</si>
  <si>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</si>
  <si>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</si>
  <si>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</si>
  <si>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</si>
  <si>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</si>
  <si>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</si>
  <si>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</si>
  <si>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</si>
  <si>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</si>
  <si>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</si>
  <si>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</si>
  <si>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</si>
  <si>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</si>
  <si>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</si>
  <si>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</si>
  <si>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</si>
  <si>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</si>
  <si>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</si>
  <si>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</si>
  <si>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</si>
  <si>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</si>
  <si>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</si>
  <si>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</si>
  <si>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</si>
  <si>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</si>
  <si>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</si>
  <si>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</si>
  <si>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</si>
  <si>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</si>
  <si>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</si>
  <si>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</si>
  <si>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</si>
  <si>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</si>
  <si>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</si>
  <si>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</si>
  <si>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</si>
  <si>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</si>
  <si>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</si>
  <si>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</si>
  <si>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</si>
  <si>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</si>
  <si>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</si>
  <si>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</si>
  <si>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</si>
  <si>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</si>
  <si>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</si>
  <si>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</si>
  <si>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</si>
  <si>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</si>
  <si>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</si>
  <si>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</si>
  <si>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</si>
  <si>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</si>
  <si>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</si>
  <si>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</si>
  <si>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</si>
  <si>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</si>
  <si>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</si>
  <si>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</si>
  <si>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</si>
  <si>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</si>
  <si>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</si>
  <si>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</si>
  <si>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</si>
  <si>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</si>
  <si>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</si>
  <si>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</si>
  <si>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</si>
  <si>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</si>
  <si>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</si>
  <si>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</si>
  <si>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</si>
  <si>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</si>
  <si>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</si>
  <si>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</si>
  <si>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</si>
  <si>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</si>
  <si>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</si>
  <si>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</si>
  <si>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</si>
  <si>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</si>
  <si>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</si>
  <si>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</si>
  <si>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</si>
  <si>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</si>
  <si>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</si>
  <si>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</si>
  <si>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</si>
  <si>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</si>
  <si>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</si>
  <si>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</si>
  <si>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</si>
  <si>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</si>
  <si>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</si>
  <si>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</si>
  <si>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</si>
  <si>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</si>
  <si>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</si>
  <si>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</si>
  <si>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</si>
  <si>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</si>
  <si>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</si>
  <si>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</si>
  <si>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</si>
  <si>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</si>
  <si>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</si>
  <si>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</si>
  <si>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</si>
  <si>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</si>
  <si>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</si>
  <si>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</si>
  <si>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</si>
  <si>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</si>
  <si>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</si>
  <si>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</si>
  <si>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</si>
  <si>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</si>
  <si>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</si>
  <si>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</si>
  <si>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</si>
  <si>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</si>
  <si>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</si>
  <si>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</si>
  <si>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</si>
  <si>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</si>
  <si>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</si>
  <si>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</si>
  <si>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</si>
  <si>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</si>
  <si>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</si>
  <si>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</si>
  <si>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</si>
  <si>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</si>
  <si>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</si>
  <si>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</si>
  <si>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</si>
  <si>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</si>
  <si>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</si>
  <si>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</si>
  <si>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</si>
  <si>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</si>
  <si>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</si>
  <si>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</si>
  <si>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</si>
  <si>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</si>
  <si>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</si>
  <si>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</si>
  <si>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</si>
  <si>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</si>
  <si>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</si>
  <si>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</si>
  <si>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</si>
  <si>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</si>
  <si>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</si>
  <si>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</si>
  <si>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</si>
  <si>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</si>
  <si>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</si>
  <si>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</si>
  <si>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</si>
  <si>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</si>
  <si>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</si>
  <si>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</si>
  <si>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</si>
  <si>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</si>
  <si>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</si>
  <si>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</si>
  <si>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</si>
  <si>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</si>
  <si>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</si>
  <si>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</si>
  <si>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</si>
  <si>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</si>
  <si>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</si>
  <si>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</si>
  <si>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</si>
  <si>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</si>
  <si>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</si>
  <si>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</si>
  <si>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</si>
  <si>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</si>
  <si>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</si>
  <si>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</si>
  <si>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</si>
  <si>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</si>
  <si>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</si>
  <si>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</si>
  <si>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</si>
  <si>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</si>
  <si>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</si>
  <si>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</si>
  <si>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</si>
  <si>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</si>
  <si>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</si>
  <si>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</si>
  <si>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</si>
  <si>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</si>
  <si>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</si>
  <si>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</si>
  <si>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</si>
  <si>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</si>
  <si>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</si>
  <si>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</si>
  <si>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</si>
  <si>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</si>
  <si>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</si>
  <si>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</si>
  <si>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</si>
  <si>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</si>
  <si>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</si>
  <si>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</si>
  <si>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</si>
  <si>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</si>
  <si>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</si>
  <si>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</si>
  <si>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</si>
  <si>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</si>
  <si>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</si>
  <si>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</si>
  <si>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</si>
  <si>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</si>
  <si>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</si>
  <si>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</si>
  <si>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</si>
  <si>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</si>
  <si>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</si>
  <si>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</si>
  <si>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</si>
  <si>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</si>
  <si>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</si>
  <si>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</si>
  <si>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</si>
  <si>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</si>
  <si>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</si>
  <si>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</si>
  <si>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</si>
  <si>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</si>
  <si>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</si>
  <si>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</si>
  <si>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</si>
  <si>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</si>
  <si>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</si>
  <si>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</si>
  <si>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</si>
  <si>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</si>
  <si>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</si>
  <si>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</si>
  <si>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</si>
  <si>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</si>
  <si>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</si>
  <si>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</si>
  <si>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</si>
  <si>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</si>
  <si>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</si>
  <si>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</si>
  <si>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</si>
  <si>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</si>
  <si>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</si>
  <si>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</si>
  <si>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</si>
  <si>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</si>
  <si>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</si>
  <si>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</si>
  <si>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</si>
  <si>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</si>
  <si>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</si>
  <si>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</si>
  <si>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</si>
  <si>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</si>
  <si>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</si>
  <si>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</si>
  <si>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</si>
  <si>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</si>
  <si>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</si>
  <si>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</si>
  <si>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</si>
  <si>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</si>
  <si>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</si>
  <si>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</si>
  <si>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</si>
  <si>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</si>
  <si>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</si>
  <si>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</si>
  <si>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</si>
  <si>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</si>
  <si>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</si>
  <si>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</si>
  <si>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</si>
  <si>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</si>
  <si>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</si>
  <si>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</si>
  <si>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</si>
  <si>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</si>
  <si>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</si>
  <si>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</si>
  <si>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</si>
  <si>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</si>
  <si>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</si>
  <si>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</si>
  <si>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</si>
  <si>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</si>
  <si>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</si>
  <si>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</si>
  <si>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</si>
  <si>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</si>
  <si>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</si>
  <si>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</si>
  <si>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</si>
  <si>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</si>
  <si>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</si>
  <si>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</si>
  <si>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</si>
  <si>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</si>
  <si>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</si>
  <si>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</si>
  <si>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</si>
  <si>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</si>
  <si>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</si>
  <si>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</si>
  <si>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</si>
  <si>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</si>
  <si>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</si>
  <si>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</si>
  <si>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</si>
  <si>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</si>
  <si>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</si>
  <si>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</si>
  <si>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</si>
  <si>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</si>
  <si>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</si>
  <si>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</si>
  <si>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</si>
  <si>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</si>
  <si>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</si>
  <si>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</si>
  <si>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</si>
  <si>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</si>
  <si>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</si>
  <si>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</si>
  <si>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</si>
  <si>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</si>
  <si>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</si>
  <si>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</si>
  <si>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</si>
  <si>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</si>
  <si>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</si>
  <si>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</si>
  <si>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</si>
  <si>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</si>
  <si>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</si>
  <si>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</si>
  <si>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</si>
  <si>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</si>
  <si>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</si>
  <si>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</si>
  <si>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</si>
  <si>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</si>
  <si>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</si>
  <si>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</si>
  <si>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</si>
  <si>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</si>
  <si>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</si>
  <si>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</si>
  <si>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</si>
  <si>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</si>
  <si>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</si>
  <si>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</si>
  <si>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</si>
  <si>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</si>
  <si>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</si>
  <si>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</si>
  <si>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</si>
  <si>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</si>
  <si>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</si>
  <si>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</si>
  <si>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</si>
  <si>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</si>
  <si>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</si>
  <si>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</si>
  <si>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</si>
  <si>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</si>
  <si>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</si>
  <si>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</si>
  <si>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</si>
  <si>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</si>
  <si>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</si>
  <si>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</si>
  <si>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</si>
  <si>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</si>
  <si>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</si>
  <si>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</si>
  <si>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</si>
  <si>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</si>
  <si>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</si>
  <si>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</si>
  <si>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</si>
  <si>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</si>
  <si>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</si>
  <si>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</si>
  <si>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</si>
  <si>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</si>
  <si>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</si>
  <si>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</si>
  <si>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</si>
  <si>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</si>
  <si>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</si>
  <si>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</si>
  <si>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</si>
  <si>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</si>
  <si>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</si>
  <si>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</si>
  <si>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</si>
  <si>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</si>
  <si>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</si>
  <si>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</si>
  <si>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</si>
  <si>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</si>
  <si>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</si>
  <si>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</si>
  <si>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</si>
  <si>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</si>
  <si>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</si>
  <si>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</si>
  <si>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</si>
  <si>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</si>
  <si>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</si>
  <si>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</si>
  <si>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</si>
  <si>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</si>
  <si>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</si>
  <si>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</si>
  <si>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</si>
  <si>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</si>
  <si>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</si>
  <si>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</si>
  <si>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</si>
  <si>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</si>
  <si>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</si>
  <si>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</si>
  <si>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</si>
  <si>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</si>
  <si>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</si>
  <si>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</si>
  <si>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</si>
  <si>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</si>
  <si>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</si>
  <si>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</si>
  <si>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</si>
  <si>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</si>
  <si>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</si>
  <si>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</si>
  <si>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</si>
  <si>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</si>
  <si>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</si>
  <si>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</si>
  <si>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</si>
  <si>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</si>
  <si>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</si>
  <si>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</si>
  <si>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</si>
  <si>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</si>
  <si>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</si>
  <si>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</si>
  <si>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</si>
  <si>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</si>
  <si>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</si>
  <si>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</si>
  <si>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</si>
  <si>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</si>
  <si>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</si>
  <si>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</si>
  <si>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</si>
  <si>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</si>
  <si>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</si>
  <si>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</si>
  <si>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</si>
  <si>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</si>
  <si>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</si>
  <si>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</si>
  <si>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</si>
  <si>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</si>
  <si>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</si>
  <si>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</si>
  <si>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</si>
  <si>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</si>
  <si>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</si>
  <si>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</si>
  <si>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</si>
  <si>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</si>
  <si>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</si>
  <si>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</si>
  <si>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</si>
  <si>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</si>
  <si>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</si>
  <si>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</si>
  <si>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</si>
  <si>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</si>
  <si>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</si>
  <si>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</si>
  <si>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</si>
  <si>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</si>
  <si>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</si>
  <si>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</si>
  <si>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</si>
  <si>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</si>
  <si>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</si>
  <si>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</si>
  <si>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</si>
  <si>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</si>
  <si>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</si>
  <si>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</si>
  <si>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</si>
  <si>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</si>
  <si>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</si>
  <si>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</si>
  <si>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</si>
  <si>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</si>
  <si>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</si>
  <si>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</si>
  <si>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</si>
  <si>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</si>
  <si>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</si>
  <si>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</si>
  <si>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</si>
  <si>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</si>
  <si>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</si>
  <si>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</si>
  <si>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</si>
  <si>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</si>
  <si>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</si>
  <si>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</si>
  <si>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</si>
  <si>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</si>
  <si>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</si>
  <si>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</si>
  <si>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</si>
  <si>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</si>
  <si>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</si>
  <si>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</si>
  <si>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</si>
  <si>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</si>
  <si>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</si>
  <si>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</si>
  <si>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</si>
  <si>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</si>
  <si>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</si>
  <si>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</si>
  <si>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</si>
  <si>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</si>
  <si>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</si>
  <si>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</si>
  <si>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</si>
  <si>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</si>
  <si>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</si>
  <si>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</si>
  <si>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</si>
  <si>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</si>
  <si>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</si>
  <si>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</si>
  <si>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</si>
  <si>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</si>
  <si>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</si>
  <si>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</si>
  <si>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</si>
  <si>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</si>
  <si>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</si>
  <si>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</si>
  <si>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</si>
  <si>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</si>
  <si>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</si>
  <si>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</si>
  <si>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</si>
  <si>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</si>
  <si>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</si>
  <si>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</si>
  <si>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</si>
  <si>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</si>
  <si>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</si>
  <si>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</si>
  <si>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</si>
  <si>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</si>
  <si>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</si>
  <si>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</si>
  <si>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</si>
  <si>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</si>
  <si>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</si>
  <si>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</si>
  <si>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</si>
  <si>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</si>
  <si>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</si>
  <si>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</si>
  <si>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</si>
  <si>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</si>
  <si>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</si>
  <si>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</si>
  <si>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</si>
  <si>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</si>
  <si>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</si>
  <si>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</si>
  <si>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</si>
  <si>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</si>
  <si>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</si>
  <si>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</si>
  <si>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</si>
  <si>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</si>
  <si>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</si>
  <si>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</si>
  <si>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</si>
  <si>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</si>
  <si>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</si>
  <si>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</si>
  <si>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</si>
  <si>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</si>
  <si>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</si>
  <si>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</si>
  <si>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</si>
  <si>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</si>
  <si>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</si>
  <si>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</si>
  <si>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</si>
  <si>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</si>
  <si>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</si>
  <si>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</si>
  <si>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</si>
  <si>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</si>
  <si>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</si>
  <si>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</si>
  <si>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</si>
  <si>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</si>
  <si>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</si>
  <si>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</si>
  <si>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</si>
  <si>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</si>
  <si>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</si>
  <si>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</si>
  <si>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</si>
  <si>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</si>
  <si>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</si>
  <si>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</si>
  <si>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</si>
  <si>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</si>
  <si>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</si>
  <si>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</si>
  <si>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</si>
  <si>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</si>
  <si>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</si>
  <si>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</si>
  <si>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</si>
  <si>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</si>
  <si>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</si>
  <si>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</si>
  <si>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</si>
  <si>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</si>
  <si>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</si>
  <si>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</si>
  <si>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</si>
  <si>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</si>
  <si>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</si>
  <si>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</si>
  <si>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</si>
  <si>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</si>
  <si>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</si>
  <si>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</si>
  <si>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</si>
  <si>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</si>
  <si>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</si>
  <si>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</si>
  <si>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</si>
  <si>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</si>
  <si>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</si>
  <si>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</si>
  <si>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</si>
  <si>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</si>
  <si>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</si>
  <si>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</si>
  <si>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</si>
  <si>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</si>
  <si>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</si>
  <si>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</si>
  <si>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</si>
  <si>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</si>
  <si>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</si>
  <si>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</si>
  <si>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</si>
  <si>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</si>
  <si>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</si>
  <si>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</si>
  <si>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</si>
  <si>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</si>
  <si>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</si>
  <si>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</si>
  <si>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</si>
  <si>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</si>
  <si>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</si>
  <si>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</si>
  <si>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</si>
  <si>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</si>
  <si>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</si>
  <si>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</si>
  <si>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</si>
  <si>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</si>
  <si>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</si>
  <si>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</si>
  <si>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</si>
  <si>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</si>
  <si>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</si>
  <si>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</si>
  <si>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</si>
  <si>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</si>
  <si>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</si>
  <si>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</si>
  <si>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</si>
  <si>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</si>
  <si>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</si>
  <si>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</si>
  <si>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</si>
  <si>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</si>
  <si>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</si>
  <si>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</si>
  <si>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</si>
  <si>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</si>
  <si>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</si>
  <si>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</si>
  <si>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</si>
  <si>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</si>
  <si>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</si>
  <si>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</si>
  <si>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</si>
  <si>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</si>
  <si>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</si>
  <si>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</si>
  <si>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</si>
  <si>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</si>
  <si>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</si>
  <si>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</si>
  <si>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</si>
  <si>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</si>
  <si>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</si>
  <si>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</si>
  <si>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</si>
  <si>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</si>
  <si>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</si>
  <si>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</si>
  <si>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</si>
  <si>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</si>
  <si>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</si>
  <si>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</si>
  <si>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</si>
  <si>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</si>
  <si>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</si>
  <si>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</si>
  <si>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</si>
  <si>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</si>
  <si>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</si>
  <si>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</si>
  <si>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</si>
  <si>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</si>
  <si>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</si>
  <si>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</si>
  <si>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</si>
  <si>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</si>
  <si>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</si>
  <si>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</si>
  <si>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</si>
  <si>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</si>
  <si>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</si>
  <si>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</si>
  <si>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</si>
  <si>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</si>
  <si>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</si>
  <si>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</si>
  <si>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</si>
  <si>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</si>
  <si>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</si>
  <si>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</si>
  <si>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</si>
  <si>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</si>
  <si>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</si>
  <si>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</si>
  <si>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</si>
  <si>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</si>
  <si>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</si>
  <si>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</si>
  <si>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</si>
  <si>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</si>
  <si>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</si>
  <si>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</si>
  <si>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</si>
  <si>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</si>
  <si>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</si>
  <si>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</si>
  <si>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</si>
  <si>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</si>
  <si>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</si>
  <si>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</si>
  <si>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</si>
  <si>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</si>
  <si>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</si>
  <si>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</si>
  <si>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</si>
  <si>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</si>
  <si>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</si>
  <si>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</si>
  <si>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</si>
  <si>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</si>
  <si>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</si>
  <si>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</si>
  <si>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</si>
  <si>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</si>
  <si>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</si>
  <si>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</si>
  <si>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</si>
  <si>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</si>
  <si>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</si>
  <si>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</si>
  <si>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</si>
  <si>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</si>
  <si>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</si>
  <si>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医療法人健生会土庫病院</t>
    <phoneticPr fontId="3"/>
  </si>
  <si>
    <t>〒635-0022 大和高田市日之出町１２－３</t>
    <phoneticPr fontId="3"/>
  </si>
  <si>
    <t>〇</t>
  </si>
  <si>
    <t>医療法人</t>
  </si>
  <si>
    <t>複数の診療科で活用</t>
  </si>
  <si>
    <t>内科</t>
  </si>
  <si>
    <t>循環器内科</t>
  </si>
  <si>
    <t>急性期一般入院料１</t>
  </si>
  <si>
    <t>ＤＰＣ病院ではない</t>
  </si>
  <si>
    <t>有</t>
  </si>
  <si>
    <t>看護必要度Ⅰ</t>
    <phoneticPr fontId="3"/>
  </si>
  <si>
    <t>2階南</t>
  </si>
  <si>
    <t>急性期機能</t>
  </si>
  <si>
    <t>消化器内科（胃腸内科）</t>
  </si>
  <si>
    <t>呼吸器内科</t>
  </si>
  <si>
    <t>2階北</t>
  </si>
  <si>
    <t>地域包括ケア病棟入院料１</t>
  </si>
  <si>
    <t>3階</t>
  </si>
  <si>
    <t>回復期機能</t>
  </si>
  <si>
    <t>消化器外科（胃腸外科）</t>
  </si>
  <si>
    <t>肛門外科</t>
  </si>
  <si>
    <t>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</si>
</sst>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56&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1052</v>
      </c>
      <c r="N9" s="282" t="s">
        <v>1054</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1054</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1054</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1054</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1052</v>
      </c>
      <c r="N89" s="262" t="s">
        <v>1054</v>
      </c>
      <c r="O89" s="262" t="s">
        <v>1058</v>
      </c>
    </row>
    <row r="90" spans="1:22" s="21" customFormat="1">
      <c r="A90" s="243"/>
      <c r="B90" s="1"/>
      <c r="C90" s="3"/>
      <c r="D90" s="3"/>
      <c r="E90" s="3"/>
      <c r="F90" s="3"/>
      <c r="G90" s="3"/>
      <c r="H90" s="287"/>
      <c r="I90" s="67" t="s">
        <v>36</v>
      </c>
      <c r="J90" s="68"/>
      <c r="K90" s="69"/>
      <c r="L90" s="262" t="s">
        <v>1049</v>
      </c>
      <c r="M90" s="262" t="s">
        <v>1049</v>
      </c>
      <c r="N90" s="262" t="s">
        <v>1055</v>
      </c>
      <c r="O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1058</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1055</v>
      </c>
      <c r="O98" s="70" t="s">
        <v>1049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199</v>
      </c>
      <c r="K99" s="237" t="str">
        <f>IF(OR(COUNTIF(L99:O99,"未確認")&gt;0,COUNTIF(L99:O99,"~*")&gt;0),"※","")</f>
        <v/>
      </c>
      <c r="L99" s="258">
        <v>48</v>
      </c>
      <c r="M99" s="258">
        <v>48</v>
      </c>
      <c r="N99" s="258">
        <v>48</v>
      </c>
      <c r="O99" s="258">
        <v>55</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199</v>
      </c>
      <c r="K101" s="237" t="str">
        <f>IF(OR(COUNTIF(L101:O101,"未確認")&gt;0,COUNTIF(L101:O101,"~*")&gt;0),"※","")</f>
        <v/>
      </c>
      <c r="L101" s="258">
        <v>48</v>
      </c>
      <c r="M101" s="258">
        <v>48</v>
      </c>
      <c r="N101" s="258">
        <v>48</v>
      </c>
      <c r="O101" s="258">
        <v>55</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IF(OR(COUNTIF(L101:O101,"未確認")&gt;0,COUNTIF(L101:O101,"~*")&gt;0),"※","")</f>
        <v/>
      </c>
      <c r="L102" s="258">
        <v>48</v>
      </c>
      <c r="M102" s="258">
        <v>48</v>
      </c>
      <c r="N102" s="258">
        <v>48</v>
      </c>
      <c r="O102" s="258">
        <v>55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70" t="s">
        <v>1049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1056</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1051</v>
      </c>
      <c r="O122" s="98" t="s">
        <v>1057</v>
      </c>
    </row>
    <row r="123" spans="1:22" s="83" customFormat="1" ht="40.5" customHeight="1">
      <c r="A123" s="244" t="s">
        <v>620</v>
      </c>
      <c r="B123" s="1"/>
      <c r="C123" s="289"/>
      <c r="D123" s="290"/>
      <c r="E123" s="377"/>
      <c r="F123" s="378"/>
      <c r="G123" s="378"/>
      <c r="H123" s="379"/>
      <c r="I123" s="341"/>
      <c r="J123" s="105"/>
      <c r="K123" s="106"/>
      <c r="L123" s="98" t="s">
        <v>534</v>
      </c>
      <c r="M123" s="98" t="s">
        <v>1051</v>
      </c>
      <c r="N123" s="98" t="s">
        <v>1043</v>
      </c>
      <c r="O123" s="98" t="s">
        <v>1042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70" t="s">
        <v>1049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1053</v>
      </c>
      <c r="O131" s="98" t="s">
        <v>1044</v>
      </c>
    </row>
    <row r="132" spans="1:22" s="83" customFormat="1" ht="34.5" customHeight="1">
      <c r="A132" s="244" t="s">
        <v>621</v>
      </c>
      <c r="B132" s="84"/>
      <c r="C132" s="295"/>
      <c r="D132" s="297"/>
      <c r="E132" s="320" t="s">
        <v>58</v>
      </c>
      <c r="F132" s="321"/>
      <c r="G132" s="321"/>
      <c r="H132" s="322"/>
      <c r="I132" s="389"/>
      <c r="J132" s="101"/>
      <c r="K132" s="102"/>
      <c r="L132" s="82">
        <v>48</v>
      </c>
      <c r="M132" s="82">
        <v>48</v>
      </c>
      <c r="N132" s="82">
        <v>48</v>
      </c>
      <c r="O132" s="82">
        <v>55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70" t="s">
        <v>1049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383</v>
      </c>
      <c r="K145" s="264" t="str">
        <f t="shared" ref="K145:K176" si="3">IF(OR(COUNTIF(L145:O145,"未確認")&gt;0,COUNTIF(L145:O145,"~*")&gt;0),"※","")</f>
        <v/>
      </c>
      <c r="L145" s="117">
        <v>118</v>
      </c>
      <c r="M145" s="117">
        <v>105</v>
      </c>
      <c r="N145" s="117">
        <v>0</v>
      </c>
      <c r="O145" s="117">
        <v>160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87</v>
      </c>
      <c r="K201" s="264" t="str">
        <f t="shared" si="5"/>
        <v/>
      </c>
      <c r="L201" s="117">
        <v>0</v>
      </c>
      <c r="M201" s="117">
        <v>0</v>
      </c>
      <c r="N201" s="117">
        <v>87</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32</v>
      </c>
      <c r="K220" s="264" t="str">
        <f t="shared" si="7"/>
        <v>※</v>
      </c>
      <c r="L220" s="117" t="s">
        <v>541</v>
      </c>
      <c r="M220" s="117">
        <v>0</v>
      </c>
      <c r="N220" s="117" t="s">
        <v>541</v>
      </c>
      <c r="O220" s="117">
        <v>32</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70" t="s">
        <v>1049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70" t="s">
        <v>1049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70" t="s">
        <v>1049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1058</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1055</v>
      </c>
      <c r="O254" s="137" t="s">
        <v>1049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70" t="s">
        <v>1049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5.0999999999999996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90</v>
      </c>
      <c r="K269" s="81" t="str">
        <f t="shared" si="8"/>
        <v/>
      </c>
      <c r="L269" s="147">
        <v>26</v>
      </c>
      <c r="M269" s="147">
        <v>26</v>
      </c>
      <c r="N269" s="147">
        <v>14</v>
      </c>
      <c r="O269" s="147">
        <v>24</v>
      </c>
    </row>
    <row r="270" spans="1:22" s="83" customFormat="1" ht="34.5" customHeight="1">
      <c r="A270" s="249" t="s">
        <v>725</v>
      </c>
      <c r="B270" s="120"/>
      <c r="C270" s="371"/>
      <c r="D270" s="371"/>
      <c r="E270" s="371"/>
      <c r="F270" s="371"/>
      <c r="G270" s="371" t="s">
        <v>148</v>
      </c>
      <c r="H270" s="371"/>
      <c r="I270" s="404"/>
      <c r="J270" s="266">
        <f t="shared" si="9"/>
        <v>21.6</v>
      </c>
      <c r="K270" s="81" t="str">
        <f t="shared" si="8"/>
        <v/>
      </c>
      <c r="L270" s="148">
        <v>4</v>
      </c>
      <c r="M270" s="148">
        <v>4.9000000000000004</v>
      </c>
      <c r="N270" s="148">
        <v>5.8</v>
      </c>
      <c r="O270" s="148">
        <v>6.9</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1</v>
      </c>
      <c r="M271" s="147">
        <v>1</v>
      </c>
      <c r="N271" s="147">
        <v>4</v>
      </c>
      <c r="O271" s="147">
        <v>2</v>
      </c>
    </row>
    <row r="272" spans="1:22" s="83" customFormat="1" ht="34.5" customHeight="1">
      <c r="A272" s="249" t="s">
        <v>726</v>
      </c>
      <c r="B272" s="120"/>
      <c r="C272" s="372"/>
      <c r="D272" s="372"/>
      <c r="E272" s="372"/>
      <c r="F272" s="372"/>
      <c r="G272" s="371" t="s">
        <v>148</v>
      </c>
      <c r="H272" s="371"/>
      <c r="I272" s="404"/>
      <c r="J272" s="266">
        <f t="shared" si="9"/>
        <v>1.9</v>
      </c>
      <c r="K272" s="81" t="str">
        <f t="shared" si="8"/>
        <v/>
      </c>
      <c r="L272" s="148">
        <v>0</v>
      </c>
      <c r="M272" s="148">
        <v>1</v>
      </c>
      <c r="N272" s="148">
        <v>0.9</v>
      </c>
      <c r="O272" s="148">
        <v>0</v>
      </c>
    </row>
    <row r="273" spans="1:15" s="83" customFormat="1" ht="34.5" customHeight="1">
      <c r="A273" s="249" t="s">
        <v>727</v>
      </c>
      <c r="B273" s="120"/>
      <c r="C273" s="371" t="s">
        <v>152</v>
      </c>
      <c r="D273" s="372"/>
      <c r="E273" s="372"/>
      <c r="F273" s="372"/>
      <c r="G273" s="371" t="s">
        <v>146</v>
      </c>
      <c r="H273" s="371"/>
      <c r="I273" s="404"/>
      <c r="J273" s="266">
        <f t="shared" si="9"/>
        <v>4</v>
      </c>
      <c r="K273" s="81" t="str">
        <f t="shared" si="8"/>
        <v/>
      </c>
      <c r="L273" s="147">
        <v>1</v>
      </c>
      <c r="M273" s="147">
        <v>2</v>
      </c>
      <c r="N273" s="147">
        <v>0</v>
      </c>
      <c r="O273" s="147">
        <v>1</v>
      </c>
    </row>
    <row r="274" spans="1:15" s="83" customFormat="1" ht="34.5" customHeight="1">
      <c r="A274" s="249" t="s">
        <v>727</v>
      </c>
      <c r="B274" s="120"/>
      <c r="C274" s="372"/>
      <c r="D274" s="372"/>
      <c r="E274" s="372"/>
      <c r="F274" s="372"/>
      <c r="G274" s="371" t="s">
        <v>148</v>
      </c>
      <c r="H274" s="371"/>
      <c r="I274" s="404"/>
      <c r="J274" s="266">
        <f t="shared" si="9"/>
        <v>22</v>
      </c>
      <c r="K274" s="81" t="str">
        <f t="shared" si="8"/>
        <v/>
      </c>
      <c r="L274" s="148">
        <v>6.3</v>
      </c>
      <c r="M274" s="148">
        <v>4.3</v>
      </c>
      <c r="N274" s="148">
        <v>8.8000000000000007</v>
      </c>
      <c r="O274" s="148">
        <v>2.6</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0.4</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14</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15.4</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6.1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1.8</v>
      </c>
      <c r="M302" s="148">
        <v>1.5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137" t="s">
        <v>1049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137" t="s">
        <v>1049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1058</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c r="O368" s="137" t="s">
        <v>1049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70" t="s">
        <v>1049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4358</v>
      </c>
      <c r="K392" s="81" t="str">
        <f t="shared" ref="K392:K397" si="12">IF(OR(COUNTIF(L392:O392,"未確認")&gt;0,COUNTIF(L392:O392,"~*")&gt;0),"※","")</f>
        <v/>
      </c>
      <c r="L392" s="147">
        <v>989</v>
      </c>
      <c r="M392" s="147">
        <v>995</v>
      </c>
      <c r="N392" s="147">
        <v>646</v>
      </c>
      <c r="O392" s="147">
        <v>1728</v>
      </c>
    </row>
    <row r="393" spans="1:22" s="83" customFormat="1" ht="34.5" customHeight="1">
      <c r="A393" s="249" t="s">
        <v>773</v>
      </c>
      <c r="B393" s="84"/>
      <c r="C393" s="370"/>
      <c r="D393" s="380"/>
      <c r="E393" s="320" t="s">
        <v>224</v>
      </c>
      <c r="F393" s="321"/>
      <c r="G393" s="321"/>
      <c r="H393" s="322"/>
      <c r="I393" s="343"/>
      <c r="J393" s="140">
        <f t="shared" si="11"/>
        <v>2435</v>
      </c>
      <c r="K393" s="81" t="str">
        <f t="shared" si="12"/>
        <v/>
      </c>
      <c r="L393" s="147">
        <v>228</v>
      </c>
      <c r="M393" s="147">
        <v>477</v>
      </c>
      <c r="N393" s="147">
        <v>632</v>
      </c>
      <c r="O393" s="147">
        <v>1098</v>
      </c>
    </row>
    <row r="394" spans="1:22" s="83" customFormat="1" ht="34.5" customHeight="1">
      <c r="A394" s="250" t="s">
        <v>774</v>
      </c>
      <c r="B394" s="84"/>
      <c r="C394" s="370"/>
      <c r="D394" s="381"/>
      <c r="E394" s="320" t="s">
        <v>225</v>
      </c>
      <c r="F394" s="321"/>
      <c r="G394" s="321"/>
      <c r="H394" s="322"/>
      <c r="I394" s="343"/>
      <c r="J394" s="140">
        <f t="shared" si="11"/>
        <v>1696</v>
      </c>
      <c r="K394" s="81" t="str">
        <f t="shared" si="12"/>
        <v/>
      </c>
      <c r="L394" s="147">
        <v>717</v>
      </c>
      <c r="M394" s="147">
        <v>460</v>
      </c>
      <c r="N394" s="147">
        <v>8</v>
      </c>
      <c r="O394" s="147">
        <v>511</v>
      </c>
    </row>
    <row r="395" spans="1:22" s="83" customFormat="1" ht="34.5" customHeight="1">
      <c r="A395" s="250" t="s">
        <v>775</v>
      </c>
      <c r="B395" s="84"/>
      <c r="C395" s="370"/>
      <c r="D395" s="382"/>
      <c r="E395" s="320" t="s">
        <v>226</v>
      </c>
      <c r="F395" s="321"/>
      <c r="G395" s="321"/>
      <c r="H395" s="322"/>
      <c r="I395" s="343"/>
      <c r="J395" s="140">
        <f t="shared" si="11"/>
        <v>227</v>
      </c>
      <c r="K395" s="81" t="str">
        <f t="shared" si="12"/>
        <v/>
      </c>
      <c r="L395" s="147">
        <v>44</v>
      </c>
      <c r="M395" s="147">
        <v>58</v>
      </c>
      <c r="N395" s="147">
        <v>6</v>
      </c>
      <c r="O395" s="147">
        <v>119</v>
      </c>
    </row>
    <row r="396" spans="1:22" s="83" customFormat="1" ht="34.5" customHeight="1">
      <c r="A396" s="250" t="s">
        <v>776</v>
      </c>
      <c r="B396" s="1"/>
      <c r="C396" s="370"/>
      <c r="D396" s="320" t="s">
        <v>227</v>
      </c>
      <c r="E396" s="321"/>
      <c r="F396" s="321"/>
      <c r="G396" s="321"/>
      <c r="H396" s="322"/>
      <c r="I396" s="343"/>
      <c r="J396" s="140">
        <f t="shared" si="11"/>
        <v>63852</v>
      </c>
      <c r="K396" s="81" t="str">
        <f t="shared" si="12"/>
        <v/>
      </c>
      <c r="L396" s="147">
        <v>14901</v>
      </c>
      <c r="M396" s="147">
        <v>15706</v>
      </c>
      <c r="N396" s="147">
        <v>16594</v>
      </c>
      <c r="O396" s="147">
        <v>16651</v>
      </c>
    </row>
    <row r="397" spans="1:22" s="83" customFormat="1" ht="34.5" customHeight="1">
      <c r="A397" s="250" t="s">
        <v>777</v>
      </c>
      <c r="B397" s="119"/>
      <c r="C397" s="370"/>
      <c r="D397" s="320" t="s">
        <v>228</v>
      </c>
      <c r="E397" s="321"/>
      <c r="F397" s="321"/>
      <c r="G397" s="321"/>
      <c r="H397" s="322"/>
      <c r="I397" s="344"/>
      <c r="J397" s="140">
        <f t="shared" si="11"/>
        <v>4379</v>
      </c>
      <c r="K397" s="81" t="str">
        <f t="shared" si="12"/>
        <v/>
      </c>
      <c r="L397" s="147">
        <v>990</v>
      </c>
      <c r="M397" s="147">
        <v>998</v>
      </c>
      <c r="N397" s="147">
        <v>652</v>
      </c>
      <c r="O397" s="147">
        <v>1739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70" t="s">
        <v>1049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4358</v>
      </c>
      <c r="K405" s="81" t="str">
        <f t="shared" ref="K405:K422" si="14">IF(OR(COUNTIF(L405:O405,"未確認")&gt;0,COUNTIF(L405:O405,"~*")&gt;0),"※","")</f>
        <v/>
      </c>
      <c r="L405" s="147">
        <v>989</v>
      </c>
      <c r="M405" s="147">
        <v>995</v>
      </c>
      <c r="N405" s="147">
        <v>646</v>
      </c>
      <c r="O405" s="147">
        <v>1728</v>
      </c>
    </row>
    <row r="406" spans="1:22" s="83" customFormat="1" ht="34.5" customHeight="1">
      <c r="A406" s="251" t="s">
        <v>779</v>
      </c>
      <c r="B406" s="119"/>
      <c r="C406" s="369"/>
      <c r="D406" s="375" t="s">
        <v>233</v>
      </c>
      <c r="E406" s="377" t="s">
        <v>234</v>
      </c>
      <c r="F406" s="378"/>
      <c r="G406" s="378"/>
      <c r="H406" s="379"/>
      <c r="I406" s="361"/>
      <c r="J406" s="140">
        <f t="shared" si="13"/>
        <v>664</v>
      </c>
      <c r="K406" s="81" t="str">
        <f t="shared" si="14"/>
        <v/>
      </c>
      <c r="L406" s="147">
        <v>35</v>
      </c>
      <c r="M406" s="147">
        <v>67</v>
      </c>
      <c r="N406" s="147">
        <v>524</v>
      </c>
      <c r="O406" s="147">
        <v>38</v>
      </c>
    </row>
    <row r="407" spans="1:22" s="83" customFormat="1" ht="34.5" customHeight="1">
      <c r="A407" s="251" t="s">
        <v>780</v>
      </c>
      <c r="B407" s="119"/>
      <c r="C407" s="369"/>
      <c r="D407" s="369"/>
      <c r="E407" s="320" t="s">
        <v>235</v>
      </c>
      <c r="F407" s="321"/>
      <c r="G407" s="321"/>
      <c r="H407" s="322"/>
      <c r="I407" s="361"/>
      <c r="J407" s="140">
        <f t="shared" si="13"/>
        <v>3101</v>
      </c>
      <c r="K407" s="81" t="str">
        <f t="shared" si="14"/>
        <v/>
      </c>
      <c r="L407" s="147">
        <v>724</v>
      </c>
      <c r="M407" s="147">
        <v>737</v>
      </c>
      <c r="N407" s="147">
        <v>109</v>
      </c>
      <c r="O407" s="147">
        <v>1531</v>
      </c>
    </row>
    <row r="408" spans="1:22" s="83" customFormat="1" ht="34.5" customHeight="1">
      <c r="A408" s="251" t="s">
        <v>781</v>
      </c>
      <c r="B408" s="119"/>
      <c r="C408" s="369"/>
      <c r="D408" s="369"/>
      <c r="E408" s="320" t="s">
        <v>236</v>
      </c>
      <c r="F408" s="321"/>
      <c r="G408" s="321"/>
      <c r="H408" s="322"/>
      <c r="I408" s="361"/>
      <c r="J408" s="140">
        <f t="shared" si="13"/>
        <v>131</v>
      </c>
      <c r="K408" s="81" t="str">
        <f t="shared" si="14"/>
        <v/>
      </c>
      <c r="L408" s="147">
        <v>82</v>
      </c>
      <c r="M408" s="147">
        <v>37</v>
      </c>
      <c r="N408" s="147">
        <v>7</v>
      </c>
      <c r="O408" s="147">
        <v>5</v>
      </c>
    </row>
    <row r="409" spans="1:22" s="83" customFormat="1" ht="34.5" customHeight="1">
      <c r="A409" s="251" t="s">
        <v>782</v>
      </c>
      <c r="B409" s="119"/>
      <c r="C409" s="369"/>
      <c r="D409" s="369"/>
      <c r="E409" s="317" t="s">
        <v>989</v>
      </c>
      <c r="F409" s="318"/>
      <c r="G409" s="318"/>
      <c r="H409" s="319"/>
      <c r="I409" s="361"/>
      <c r="J409" s="140">
        <f t="shared" si="13"/>
        <v>460</v>
      </c>
      <c r="K409" s="81" t="str">
        <f t="shared" si="14"/>
        <v/>
      </c>
      <c r="L409" s="147">
        <v>148</v>
      </c>
      <c r="M409" s="147">
        <v>152</v>
      </c>
      <c r="N409" s="147">
        <v>6</v>
      </c>
      <c r="O409" s="147">
        <v>154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2</v>
      </c>
      <c r="N412" s="147">
        <v>0</v>
      </c>
      <c r="O412" s="147">
        <v>0</v>
      </c>
    </row>
    <row r="413" spans="1:22" s="83" customFormat="1" ht="34.5" customHeight="1">
      <c r="A413" s="251" t="s">
        <v>786</v>
      </c>
      <c r="B413" s="119"/>
      <c r="C413" s="369"/>
      <c r="D413" s="320" t="s">
        <v>251</v>
      </c>
      <c r="E413" s="321"/>
      <c r="F413" s="321"/>
      <c r="G413" s="321"/>
      <c r="H413" s="322"/>
      <c r="I413" s="361"/>
      <c r="J413" s="140">
        <f t="shared" si="13"/>
        <v>4381</v>
      </c>
      <c r="K413" s="81" t="str">
        <f t="shared" si="14"/>
        <v/>
      </c>
      <c r="L413" s="147">
        <v>990</v>
      </c>
      <c r="M413" s="147">
        <v>998</v>
      </c>
      <c r="N413" s="147">
        <v>652</v>
      </c>
      <c r="O413" s="147">
        <v>1741</v>
      </c>
    </row>
    <row r="414" spans="1:22" s="83" customFormat="1" ht="34.5" customHeight="1">
      <c r="A414" s="251" t="s">
        <v>787</v>
      </c>
      <c r="B414" s="119"/>
      <c r="C414" s="369"/>
      <c r="D414" s="375" t="s">
        <v>240</v>
      </c>
      <c r="E414" s="377" t="s">
        <v>241</v>
      </c>
      <c r="F414" s="378"/>
      <c r="G414" s="378"/>
      <c r="H414" s="379"/>
      <c r="I414" s="361"/>
      <c r="J414" s="140">
        <f t="shared" si="13"/>
        <v>664</v>
      </c>
      <c r="K414" s="81" t="str">
        <f t="shared" si="14"/>
        <v/>
      </c>
      <c r="L414" s="147">
        <v>300</v>
      </c>
      <c r="M414" s="147">
        <v>266</v>
      </c>
      <c r="N414" s="147">
        <v>22</v>
      </c>
      <c r="O414" s="147">
        <v>76</v>
      </c>
    </row>
    <row r="415" spans="1:22" s="83" customFormat="1" ht="34.5" customHeight="1">
      <c r="A415" s="251" t="s">
        <v>788</v>
      </c>
      <c r="B415" s="119"/>
      <c r="C415" s="369"/>
      <c r="D415" s="369"/>
      <c r="E415" s="320" t="s">
        <v>242</v>
      </c>
      <c r="F415" s="321"/>
      <c r="G415" s="321"/>
      <c r="H415" s="322"/>
      <c r="I415" s="361"/>
      <c r="J415" s="140">
        <f t="shared" si="13"/>
        <v>3162</v>
      </c>
      <c r="K415" s="81" t="str">
        <f t="shared" si="14"/>
        <v/>
      </c>
      <c r="L415" s="147">
        <v>582</v>
      </c>
      <c r="M415" s="147">
        <v>585</v>
      </c>
      <c r="N415" s="147">
        <v>396</v>
      </c>
      <c r="O415" s="147">
        <v>1599</v>
      </c>
    </row>
    <row r="416" spans="1:22" s="83" customFormat="1" ht="34.5" customHeight="1">
      <c r="A416" s="251" t="s">
        <v>789</v>
      </c>
      <c r="B416" s="119"/>
      <c r="C416" s="369"/>
      <c r="D416" s="369"/>
      <c r="E416" s="320" t="s">
        <v>243</v>
      </c>
      <c r="F416" s="321"/>
      <c r="G416" s="321"/>
      <c r="H416" s="322"/>
      <c r="I416" s="361"/>
      <c r="J416" s="140">
        <f t="shared" si="13"/>
        <v>143</v>
      </c>
      <c r="K416" s="81" t="str">
        <f t="shared" si="14"/>
        <v/>
      </c>
      <c r="L416" s="147">
        <v>33</v>
      </c>
      <c r="M416" s="147">
        <v>42</v>
      </c>
      <c r="N416" s="147">
        <v>44</v>
      </c>
      <c r="O416" s="147">
        <v>24</v>
      </c>
    </row>
    <row r="417" spans="1:22" s="83" customFormat="1" ht="34.5" customHeight="1">
      <c r="A417" s="251" t="s">
        <v>790</v>
      </c>
      <c r="B417" s="119"/>
      <c r="C417" s="369"/>
      <c r="D417" s="369"/>
      <c r="E417" s="320" t="s">
        <v>244</v>
      </c>
      <c r="F417" s="321"/>
      <c r="G417" s="321"/>
      <c r="H417" s="322"/>
      <c r="I417" s="361"/>
      <c r="J417" s="140">
        <f t="shared" si="13"/>
        <v>101</v>
      </c>
      <c r="K417" s="81" t="str">
        <f t="shared" si="14"/>
        <v/>
      </c>
      <c r="L417" s="147">
        <v>14</v>
      </c>
      <c r="M417" s="147">
        <v>14</v>
      </c>
      <c r="N417" s="147">
        <v>69</v>
      </c>
      <c r="O417" s="147">
        <v>4</v>
      </c>
    </row>
    <row r="418" spans="1:22" s="83" customFormat="1" ht="34.5" customHeight="1">
      <c r="A418" s="251" t="s">
        <v>791</v>
      </c>
      <c r="B418" s="119"/>
      <c r="C418" s="369"/>
      <c r="D418" s="369"/>
      <c r="E418" s="320" t="s">
        <v>245</v>
      </c>
      <c r="F418" s="321"/>
      <c r="G418" s="321"/>
      <c r="H418" s="322"/>
      <c r="I418" s="361"/>
      <c r="J418" s="140">
        <f t="shared" si="13"/>
        <v>53</v>
      </c>
      <c r="K418" s="81" t="str">
        <f t="shared" si="14"/>
        <v/>
      </c>
      <c r="L418" s="147">
        <v>7</v>
      </c>
      <c r="M418" s="147">
        <v>9</v>
      </c>
      <c r="N418" s="147">
        <v>31</v>
      </c>
      <c r="O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72</v>
      </c>
      <c r="K420" s="81" t="str">
        <f t="shared" si="14"/>
        <v/>
      </c>
      <c r="L420" s="147">
        <v>8</v>
      </c>
      <c r="M420" s="147">
        <v>19</v>
      </c>
      <c r="N420" s="147">
        <v>36</v>
      </c>
      <c r="O420" s="147">
        <v>9</v>
      </c>
    </row>
    <row r="421" spans="1:22" s="83" customFormat="1" ht="34.5" customHeight="1">
      <c r="A421" s="251" t="s">
        <v>794</v>
      </c>
      <c r="B421" s="119"/>
      <c r="C421" s="369"/>
      <c r="D421" s="369"/>
      <c r="E421" s="320" t="s">
        <v>247</v>
      </c>
      <c r="F421" s="321"/>
      <c r="G421" s="321"/>
      <c r="H421" s="322"/>
      <c r="I421" s="361"/>
      <c r="J421" s="140">
        <f t="shared" si="13"/>
        <v>185</v>
      </c>
      <c r="K421" s="81" t="str">
        <f t="shared" si="14"/>
        <v/>
      </c>
      <c r="L421" s="147">
        <v>45</v>
      </c>
      <c r="M421" s="147">
        <v>63</v>
      </c>
      <c r="N421" s="147">
        <v>54</v>
      </c>
      <c r="O421" s="147">
        <v>23</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70" t="s">
        <v>1049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3717</v>
      </c>
      <c r="K430" s="193" t="str">
        <f>IF(OR(COUNTIF(L430:O430,"未確認")&gt;0,COUNTIF(L430:O430,"~*")&gt;0),"※","")</f>
        <v/>
      </c>
      <c r="L430" s="147">
        <v>690</v>
      </c>
      <c r="M430" s="147">
        <v>732</v>
      </c>
      <c r="N430" s="147">
        <v>630</v>
      </c>
      <c r="O430" s="147">
        <v>1665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23</v>
      </c>
      <c r="K431" s="193" t="str">
        <f>IF(OR(COUNTIF(L431:O431,"未確認")&gt;0,COUNTIF(L431:O431,"~*")&gt;0),"※","")</f>
        <v/>
      </c>
      <c r="L431" s="147">
        <v>9</v>
      </c>
      <c r="M431" s="147">
        <v>4</v>
      </c>
      <c r="N431" s="147">
        <v>5</v>
      </c>
      <c r="O431" s="147">
        <v>5</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271</v>
      </c>
      <c r="K432" s="193" t="str">
        <f>IF(OR(COUNTIF(L432:O432,"未確認")&gt;0,COUNTIF(L432:O432,"~*")&gt;0),"※","")</f>
        <v/>
      </c>
      <c r="L432" s="147">
        <v>25</v>
      </c>
      <c r="M432" s="147">
        <v>111</v>
      </c>
      <c r="N432" s="147">
        <v>122</v>
      </c>
      <c r="O432" s="147">
        <v>13</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3414</v>
      </c>
      <c r="K433" s="193" t="str">
        <f>IF(OR(COUNTIF(L433:O433,"未確認")&gt;0,COUNTIF(L433:O433,"~*")&gt;0),"※","")</f>
        <v/>
      </c>
      <c r="L433" s="147">
        <v>655</v>
      </c>
      <c r="M433" s="147">
        <v>610</v>
      </c>
      <c r="N433" s="147">
        <v>503</v>
      </c>
      <c r="O433" s="147">
        <v>1646</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9</v>
      </c>
      <c r="K434" s="193" t="str">
        <f>IF(OR(COUNTIF(L434:O434,"未確認")&gt;0,COUNTIF(L434:O434,"~*")&gt;0),"※","")</f>
        <v/>
      </c>
      <c r="L434" s="147">
        <v>1</v>
      </c>
      <c r="M434" s="147">
        <v>7</v>
      </c>
      <c r="N434" s="147">
        <v>0</v>
      </c>
      <c r="O434" s="147">
        <v>1</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70" t="s">
        <v>1049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8</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5</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3</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70" t="s">
        <v>1049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106</v>
      </c>
      <c r="K468" s="201" t="str">
        <f t="shared" ref="K468:K475" si="16">IF(OR(COUNTIF(L468:O468,"未確認")&gt;0,COUNTIF(L468:O468,"*")&gt;0),"※","")</f>
        <v>※</v>
      </c>
      <c r="L468" s="117" t="s">
        <v>541</v>
      </c>
      <c r="M468" s="117" t="s">
        <v>541</v>
      </c>
      <c r="N468" s="117" t="s">
        <v>541</v>
      </c>
      <c r="O468" s="117">
        <v>106</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t="s">
        <v>541</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v>0</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108</v>
      </c>
      <c r="K477" s="201" t="str">
        <f t="shared" ref="K477:K496" si="18">IF(OR(COUNTIF(L477:O477,"未確認")&gt;0,COUNTIF(L477:O477,"*")&gt;0),"※","")</f>
        <v>※</v>
      </c>
      <c r="L477" s="117" t="s">
        <v>541</v>
      </c>
      <c r="M477" s="117" t="s">
        <v>541</v>
      </c>
      <c r="N477" s="117">
        <v>0</v>
      </c>
      <c r="O477" s="117">
        <v>108</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23</v>
      </c>
      <c r="K481" s="201" t="str">
        <f t="shared" si="18"/>
        <v/>
      </c>
      <c r="L481" s="117">
        <v>0</v>
      </c>
      <c r="M481" s="117">
        <v>0</v>
      </c>
      <c r="N481" s="117">
        <v>0</v>
      </c>
      <c r="O481" s="117">
        <v>23</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t="s">
        <v>541</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25</v>
      </c>
      <c r="K490" s="201" t="str">
        <f t="shared" si="18"/>
        <v/>
      </c>
      <c r="L490" s="117">
        <v>0</v>
      </c>
      <c r="M490" s="117">
        <v>0</v>
      </c>
      <c r="N490" s="117">
        <v>0</v>
      </c>
      <c r="O490" s="117">
        <v>25</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12</v>
      </c>
      <c r="K496" s="201" t="str">
        <f t="shared" si="18"/>
        <v/>
      </c>
      <c r="L496" s="117">
        <v>0</v>
      </c>
      <c r="M496" s="117">
        <v>0</v>
      </c>
      <c r="N496" s="117">
        <v>0</v>
      </c>
      <c r="O496" s="117">
        <v>12</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1055</v>
      </c>
      <c r="O503" s="70" t="s">
        <v>1049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t="s">
        <v>541</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40</v>
      </c>
      <c r="K505" s="201" t="str">
        <f t="shared" si="21"/>
        <v>※</v>
      </c>
      <c r="L505" s="117" t="s">
        <v>541</v>
      </c>
      <c r="M505" s="117" t="s">
        <v>541</v>
      </c>
      <c r="N505" s="117">
        <v>0</v>
      </c>
      <c r="O505" s="117">
        <v>40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1055</v>
      </c>
      <c r="O515" s="70" t="s">
        <v>1049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1055</v>
      </c>
      <c r="O521" s="70" t="s">
        <v>1049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1055</v>
      </c>
      <c r="O526" s="70" t="s">
        <v>1049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1055</v>
      </c>
      <c r="O531" s="70" t="s">
        <v>1049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84</v>
      </c>
      <c r="K535" s="201" t="str">
        <f t="shared" si="23"/>
        <v>※</v>
      </c>
      <c r="L535" s="117">
        <v>22</v>
      </c>
      <c r="M535" s="117">
        <v>27</v>
      </c>
      <c r="N535" s="117">
        <v>35</v>
      </c>
      <c r="O535" s="117" t="s">
        <v>541</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t="s">
        <v>541</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1058</v>
      </c>
    </row>
    <row r="544" spans="1:22" s="1" customFormat="1" ht="20.25" customHeight="1">
      <c r="A544" s="243"/>
      <c r="C544" s="62"/>
      <c r="D544" s="3"/>
      <c r="E544" s="3"/>
      <c r="F544" s="3"/>
      <c r="G544" s="3"/>
      <c r="H544" s="287"/>
      <c r="I544" s="67" t="s">
        <v>36</v>
      </c>
      <c r="J544" s="68"/>
      <c r="K544" s="186"/>
      <c r="L544" s="70" t="s">
        <v>1049</v>
      </c>
      <c r="M544" s="70" t="s">
        <v>1049</v>
      </c>
      <c r="N544" s="70" t="s">
        <v>1055</v>
      </c>
      <c r="O544" s="70" t="s">
        <v>1049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55.4</v>
      </c>
      <c r="M560" s="211">
        <v>51.9</v>
      </c>
      <c r="N560" s="211" t="s">
        <v>533</v>
      </c>
      <c r="O560" s="211">
        <v>66.7</v>
      </c>
    </row>
    <row r="561" spans="1:15" s="91" customFormat="1" ht="34.5" customHeight="1">
      <c r="A561" s="251" t="s">
        <v>871</v>
      </c>
      <c r="B561" s="119"/>
      <c r="C561" s="209"/>
      <c r="D561" s="331" t="s">
        <v>377</v>
      </c>
      <c r="E561" s="342"/>
      <c r="F561" s="342"/>
      <c r="G561" s="342"/>
      <c r="H561" s="332"/>
      <c r="I561" s="343"/>
      <c r="J561" s="207"/>
      <c r="K561" s="210"/>
      <c r="L561" s="211">
        <v>28</v>
      </c>
      <c r="M561" s="211">
        <v>27.2</v>
      </c>
      <c r="N561" s="211" t="s">
        <v>533</v>
      </c>
      <c r="O561" s="211">
        <v>34.6</v>
      </c>
    </row>
    <row r="562" spans="1:15" s="91" customFormat="1" ht="34.5" customHeight="1">
      <c r="A562" s="251" t="s">
        <v>872</v>
      </c>
      <c r="B562" s="119"/>
      <c r="C562" s="209"/>
      <c r="D562" s="331" t="s">
        <v>992</v>
      </c>
      <c r="E562" s="342"/>
      <c r="F562" s="342"/>
      <c r="G562" s="342"/>
      <c r="H562" s="332"/>
      <c r="I562" s="343"/>
      <c r="J562" s="207"/>
      <c r="K562" s="210"/>
      <c r="L562" s="211">
        <v>26.7</v>
      </c>
      <c r="M562" s="211">
        <v>22.1</v>
      </c>
      <c r="N562" s="211" t="s">
        <v>533</v>
      </c>
      <c r="O562" s="211">
        <v>14.4</v>
      </c>
    </row>
    <row r="563" spans="1:15" s="91" customFormat="1" ht="34.5" customHeight="1">
      <c r="A563" s="251" t="s">
        <v>873</v>
      </c>
      <c r="B563" s="119"/>
      <c r="C563" s="209"/>
      <c r="D563" s="331" t="s">
        <v>379</v>
      </c>
      <c r="E563" s="342"/>
      <c r="F563" s="342"/>
      <c r="G563" s="342"/>
      <c r="H563" s="332"/>
      <c r="I563" s="343"/>
      <c r="J563" s="207"/>
      <c r="K563" s="210"/>
      <c r="L563" s="211">
        <v>7.4</v>
      </c>
      <c r="M563" s="211">
        <v>18.399999999999999</v>
      </c>
      <c r="N563" s="211" t="s">
        <v>533</v>
      </c>
      <c r="O563" s="211">
        <v>17.8</v>
      </c>
    </row>
    <row r="564" spans="1:15" s="91" customFormat="1" ht="34.5" customHeight="1">
      <c r="A564" s="251" t="s">
        <v>874</v>
      </c>
      <c r="B564" s="119"/>
      <c r="C564" s="209"/>
      <c r="D564" s="331" t="s">
        <v>380</v>
      </c>
      <c r="E564" s="342"/>
      <c r="F564" s="342"/>
      <c r="G564" s="342"/>
      <c r="H564" s="332"/>
      <c r="I564" s="343"/>
      <c r="J564" s="207"/>
      <c r="K564" s="210"/>
      <c r="L564" s="211">
        <v>0.3</v>
      </c>
      <c r="M564" s="211">
        <v>0.3</v>
      </c>
      <c r="N564" s="211" t="s">
        <v>533</v>
      </c>
      <c r="O564" s="211">
        <v>12.5</v>
      </c>
    </row>
    <row r="565" spans="1:15" s="91" customFormat="1" ht="34.5" customHeight="1">
      <c r="A565" s="251" t="s">
        <v>875</v>
      </c>
      <c r="B565" s="119"/>
      <c r="C565" s="280"/>
      <c r="D565" s="331" t="s">
        <v>869</v>
      </c>
      <c r="E565" s="342"/>
      <c r="F565" s="342"/>
      <c r="G565" s="342"/>
      <c r="H565" s="332"/>
      <c r="I565" s="343"/>
      <c r="J565" s="207"/>
      <c r="K565" s="210"/>
      <c r="L565" s="211">
        <v>35.299999999999997</v>
      </c>
      <c r="M565" s="211">
        <v>31.7</v>
      </c>
      <c r="N565" s="211" t="s">
        <v>533</v>
      </c>
      <c r="O565" s="211">
        <v>6.6</v>
      </c>
    </row>
    <row r="566" spans="1:15" s="91" customFormat="1" ht="34.5" customHeight="1">
      <c r="A566" s="251" t="s">
        <v>876</v>
      </c>
      <c r="B566" s="119"/>
      <c r="C566" s="285"/>
      <c r="D566" s="331" t="s">
        <v>993</v>
      </c>
      <c r="E566" s="342"/>
      <c r="F566" s="342"/>
      <c r="G566" s="342"/>
      <c r="H566" s="332"/>
      <c r="I566" s="343"/>
      <c r="J566" s="213"/>
      <c r="K566" s="214"/>
      <c r="L566" s="211">
        <v>44.9</v>
      </c>
      <c r="M566" s="211">
        <v>40.299999999999997</v>
      </c>
      <c r="N566" s="211" t="s">
        <v>533</v>
      </c>
      <c r="O566" s="211">
        <v>29.3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32.799999999999997</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5.5</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5.4</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0.4</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17.600000000000001</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19.399999999999999</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1058</v>
      </c>
    </row>
    <row r="589" spans="1:22" s="1" customFormat="1" ht="20.25" customHeight="1">
      <c r="A589" s="243"/>
      <c r="C589" s="62"/>
      <c r="D589" s="3"/>
      <c r="E589" s="3"/>
      <c r="F589" s="3"/>
      <c r="G589" s="3"/>
      <c r="H589" s="287"/>
      <c r="I589" s="67" t="s">
        <v>36</v>
      </c>
      <c r="J589" s="68"/>
      <c r="K589" s="186"/>
      <c r="L589" s="70" t="s">
        <v>1049</v>
      </c>
      <c r="M589" s="70" t="s">
        <v>1049</v>
      </c>
      <c r="N589" s="70" t="s">
        <v>1055</v>
      </c>
      <c r="O589" s="70" t="s">
        <v>1049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t="s">
        <v>541</v>
      </c>
    </row>
    <row r="592" spans="1:22" s="115" customFormat="1" ht="72" customHeight="1">
      <c r="A592" s="252" t="s">
        <v>974</v>
      </c>
      <c r="B592" s="84"/>
      <c r="C592" s="320" t="s">
        <v>390</v>
      </c>
      <c r="D592" s="321"/>
      <c r="E592" s="321"/>
      <c r="F592" s="321"/>
      <c r="G592" s="321"/>
      <c r="H592" s="322"/>
      <c r="I592" s="134" t="s">
        <v>391</v>
      </c>
      <c r="J592" s="116" t="str">
        <f>IF(SUM(L592:O592)=0,IF(COUNTIF(L592:O592,"未確認")&gt;0,"未確認",IF(COUNTIF(L592:O592,"~*")&gt;0,"*",SUM(L592:O592))),SUM(L592:O592))</f>
        <v>*</v>
      </c>
      <c r="K592" s="201" t="str">
        <f>IF(OR(COUNTIF(L592:O592,"未確認")&gt;0,COUNTIF(L592:O592,"*")&gt;0),"※","")</f>
        <v>※</v>
      </c>
      <c r="L592" s="117" t="s">
        <v>541</v>
      </c>
      <c r="M592" s="117" t="s">
        <v>541</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177</v>
      </c>
      <c r="K593" s="201" t="str">
        <f>IF(OR(COUNTIF(L593:O593,"未確認")&gt;0,COUNTIF(L593:O593,"*")&gt;0),"※","")</f>
        <v/>
      </c>
      <c r="L593" s="117">
        <v>76</v>
      </c>
      <c r="M593" s="117">
        <v>51</v>
      </c>
      <c r="N593" s="117">
        <v>0</v>
      </c>
      <c r="O593" s="117">
        <v>50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1807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218</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3531</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201</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1341</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70" t="s">
        <v>1049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28</v>
      </c>
      <c r="K613" s="201" t="str">
        <f t="shared" ref="K613:K623" si="29">IF(OR(COUNTIF(L613:O613,"未確認")&gt;0,COUNTIF(L613:O613,"*")&gt;0),"※","")</f>
        <v>※</v>
      </c>
      <c r="L613" s="117" t="s">
        <v>541</v>
      </c>
      <c r="M613" s="117" t="s">
        <v>541</v>
      </c>
      <c r="N613" s="117">
        <v>28</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55</v>
      </c>
      <c r="K618" s="201" t="str">
        <f t="shared" si="29"/>
        <v/>
      </c>
      <c r="L618" s="117">
        <v>0</v>
      </c>
      <c r="M618" s="117">
        <v>0</v>
      </c>
      <c r="N618" s="117">
        <v>55</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t="s">
        <v>541</v>
      </c>
    </row>
    <row r="622" spans="1:22" s="118" customFormat="1" ht="70" customHeight="1">
      <c r="A622" s="252" t="s">
        <v>915</v>
      </c>
      <c r="B622" s="119"/>
      <c r="C622" s="320" t="s">
        <v>427</v>
      </c>
      <c r="D622" s="321"/>
      <c r="E622" s="321"/>
      <c r="F622" s="321"/>
      <c r="G622" s="321"/>
      <c r="H622" s="322"/>
      <c r="I622" s="122" t="s">
        <v>428</v>
      </c>
      <c r="J622" s="116">
        <f t="shared" si="28"/>
        <v>75</v>
      </c>
      <c r="K622" s="201" t="str">
        <f t="shared" si="29"/>
        <v/>
      </c>
      <c r="L622" s="117">
        <v>13</v>
      </c>
      <c r="M622" s="117">
        <v>12</v>
      </c>
      <c r="N622" s="117">
        <v>0</v>
      </c>
      <c r="O622" s="117">
        <v>50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70" t="s">
        <v>1049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t="s">
        <v>541</v>
      </c>
    </row>
    <row r="632" spans="1:22" s="118" customFormat="1" ht="56.15" customHeight="1">
      <c r="A632" s="252" t="s">
        <v>918</v>
      </c>
      <c r="B632" s="119"/>
      <c r="C632" s="320" t="s">
        <v>434</v>
      </c>
      <c r="D632" s="321"/>
      <c r="E632" s="321"/>
      <c r="F632" s="321"/>
      <c r="G632" s="321"/>
      <c r="H632" s="322"/>
      <c r="I632" s="122" t="s">
        <v>435</v>
      </c>
      <c r="J632" s="116">
        <f t="shared" si="30"/>
        <v>124</v>
      </c>
      <c r="K632" s="201" t="str">
        <f t="shared" si="31"/>
        <v/>
      </c>
      <c r="L632" s="117">
        <v>32</v>
      </c>
      <c r="M632" s="117">
        <v>35</v>
      </c>
      <c r="N632" s="117">
        <v>0</v>
      </c>
      <c r="O632" s="117">
        <v>57</v>
      </c>
    </row>
    <row r="633" spans="1:22" s="118" customFormat="1" ht="56">
      <c r="A633" s="252" t="s">
        <v>919</v>
      </c>
      <c r="B633" s="119"/>
      <c r="C633" s="320" t="s">
        <v>436</v>
      </c>
      <c r="D633" s="321"/>
      <c r="E633" s="321"/>
      <c r="F633" s="321"/>
      <c r="G633" s="321"/>
      <c r="H633" s="322"/>
      <c r="I633" s="122" t="s">
        <v>437</v>
      </c>
      <c r="J633" s="116">
        <f t="shared" si="30"/>
        <v>87</v>
      </c>
      <c r="K633" s="201" t="str">
        <f t="shared" si="31"/>
        <v/>
      </c>
      <c r="L633" s="117">
        <v>34</v>
      </c>
      <c r="M633" s="117">
        <v>33</v>
      </c>
      <c r="N633" s="117">
        <v>0</v>
      </c>
      <c r="O633" s="117">
        <v>20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35</v>
      </c>
      <c r="K635" s="201" t="str">
        <f t="shared" si="31"/>
        <v>※</v>
      </c>
      <c r="L635" s="117" t="s">
        <v>541</v>
      </c>
      <c r="M635" s="117" t="s">
        <v>541</v>
      </c>
      <c r="N635" s="117">
        <v>0</v>
      </c>
      <c r="O635" s="117">
        <v>35</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70" t="s">
        <v>1049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145</v>
      </c>
      <c r="K646" s="201" t="str">
        <f t="shared" ref="K646:K660" si="33">IF(OR(COUNTIF(L646:O646,"未確認")&gt;0,COUNTIF(L646:O646,"*")&gt;0),"※","")</f>
        <v/>
      </c>
      <c r="L646" s="117">
        <v>50</v>
      </c>
      <c r="M646" s="117">
        <v>52</v>
      </c>
      <c r="N646" s="117">
        <v>0</v>
      </c>
      <c r="O646" s="117">
        <v>43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c r="O648" s="117">
        <v>0</v>
      </c>
    </row>
    <row r="649" spans="1:22" s="118" customFormat="1" ht="70" customHeight="1">
      <c r="A649" s="252" t="s">
        <v>928</v>
      </c>
      <c r="B649" s="84"/>
      <c r="C649" s="295"/>
      <c r="D649" s="297"/>
      <c r="E649" s="320" t="s">
        <v>940</v>
      </c>
      <c r="F649" s="321"/>
      <c r="G649" s="321"/>
      <c r="H649" s="322"/>
      <c r="I649" s="122" t="s">
        <v>456</v>
      </c>
      <c r="J649" s="116">
        <f t="shared" si="32"/>
        <v>104</v>
      </c>
      <c r="K649" s="201" t="str">
        <f t="shared" si="33"/>
        <v/>
      </c>
      <c r="L649" s="117">
        <v>38</v>
      </c>
      <c r="M649" s="117">
        <v>42</v>
      </c>
      <c r="N649" s="117">
        <v>0</v>
      </c>
      <c r="O649" s="117">
        <v>24</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18</v>
      </c>
      <c r="K653" s="201" t="str">
        <f t="shared" si="33"/>
        <v>※</v>
      </c>
      <c r="L653" s="117">
        <v>0</v>
      </c>
      <c r="M653" s="117" t="s">
        <v>541</v>
      </c>
      <c r="N653" s="117">
        <v>0</v>
      </c>
      <c r="O653" s="117">
        <v>18</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96</v>
      </c>
      <c r="K655" s="201" t="str">
        <f t="shared" si="33"/>
        <v/>
      </c>
      <c r="L655" s="117">
        <v>36</v>
      </c>
      <c r="M655" s="117">
        <v>38</v>
      </c>
      <c r="N655" s="117">
        <v>0</v>
      </c>
      <c r="O655" s="117">
        <v>22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87</v>
      </c>
      <c r="K657" s="201" t="str">
        <f t="shared" si="33"/>
        <v/>
      </c>
      <c r="L657" s="117">
        <v>32</v>
      </c>
      <c r="M657" s="117">
        <v>34</v>
      </c>
      <c r="N657" s="117">
        <v>0</v>
      </c>
      <c r="O657" s="117">
        <v>21</v>
      </c>
    </row>
    <row r="658" spans="1:22" s="118" customFormat="1" ht="56.15" customHeight="1">
      <c r="A658" s="252" t="s">
        <v>946</v>
      </c>
      <c r="B658" s="84"/>
      <c r="C658" s="320" t="s">
        <v>471</v>
      </c>
      <c r="D658" s="321"/>
      <c r="E658" s="321"/>
      <c r="F658" s="321"/>
      <c r="G658" s="321"/>
      <c r="H658" s="322"/>
      <c r="I658" s="122" t="s">
        <v>472</v>
      </c>
      <c r="J658" s="116">
        <f t="shared" si="32"/>
        <v>46</v>
      </c>
      <c r="K658" s="201" t="str">
        <f t="shared" si="33"/>
        <v>※</v>
      </c>
      <c r="L658" s="117">
        <v>14</v>
      </c>
      <c r="M658" s="117">
        <v>15</v>
      </c>
      <c r="N658" s="117">
        <v>17</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70" t="s">
        <v>1049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70" t="s">
        <v>1049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70" t="s">
        <v>1049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t="s">
        <v>541</v>
      </c>
      <c r="N693" s="117">
        <v>0</v>
      </c>
      <c r="O693" s="117" t="s">
        <v>541</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70" t="s">
        <v>1049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t="str">
        <f>IF(SUM(L707:O707)=0,IF(COUNTIF(L707:O707,"未確認")&gt;0,"未確認",IF(COUNTIF(L707:O707,"~*")&gt;0,"*",SUM(L707:O707))),SUM(L707:O707))</f>
        <v>*</v>
      </c>
      <c r="K707" s="201" t="str">
        <f>IF(OR(COUNTIF(L707:O707,"未確認")&gt;0,COUNTIF(L707:O707,"*")&gt;0),"※","")</f>
        <v>※</v>
      </c>
      <c r="L707" s="117">
        <v>0</v>
      </c>
      <c r="M707" s="117">
        <v>0</v>
      </c>
      <c r="N707" s="117">
        <v>0</v>
      </c>
      <c r="O707" s="117" t="s">
        <v>541</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170B973-7318-4646-938C-9BE29C79FF5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2019-12-23T00:59:56Z</dcterms:modified>
</cp:coreProperties>
</file>