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10D0DC1-02D6-4B6B-86D5-CC48EF87B68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<sst xmlns="http://schemas.openxmlformats.org/spreadsheetml/2006/main" count="3180" uniqueCount="1050">
  <si>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</si>
  <si>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</si>
  <si>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</si>
  <si>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</si>
  <si>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</si>
  <si>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</si>
  <si>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</si>
  <si>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</si>
  <si>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</si>
  <si>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</si>
  <si>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</si>
  <si>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</si>
  <si>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</si>
  <si>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</si>
  <si>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</si>
  <si>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</si>
  <si>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</si>
  <si>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</si>
  <si>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</si>
  <si>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</si>
  <si>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</si>
  <si>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</si>
  <si>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</si>
  <si>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</si>
  <si>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</si>
  <si>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</si>
  <si>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</si>
  <si>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</si>
  <si>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</si>
  <si>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</si>
  <si>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</si>
  <si>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</si>
  <si>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</si>
  <si>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</si>
  <si>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</si>
  <si>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</si>
  <si>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</si>
  <si>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</si>
  <si>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</si>
  <si>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</si>
  <si>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</si>
  <si>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</si>
  <si>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</si>
  <si>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</si>
  <si>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</si>
  <si>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</si>
  <si>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</si>
  <si>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</si>
  <si>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</si>
  <si>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</si>
  <si>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</si>
  <si>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</si>
  <si>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</si>
  <si>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</si>
  <si>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</si>
  <si>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</si>
  <si>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</si>
  <si>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</si>
  <si>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</si>
  <si>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</si>
  <si>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</si>
  <si>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</si>
  <si>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</si>
  <si>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</si>
  <si>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</si>
  <si>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</si>
  <si>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</si>
  <si>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</si>
  <si>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</si>
  <si>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</si>
  <si>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</si>
  <si>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</si>
  <si>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</si>
  <si>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</si>
  <si>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</si>
  <si>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</si>
  <si>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</si>
  <si>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</si>
  <si>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</si>
  <si>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</si>
  <si>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</si>
  <si>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</si>
  <si>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</si>
  <si>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</si>
  <si>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</si>
  <si>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</si>
  <si>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</si>
  <si>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</si>
  <si>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</si>
  <si>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</si>
  <si>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</si>
  <si>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</si>
  <si>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</si>
  <si>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</si>
  <si>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</si>
  <si>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</si>
  <si>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</si>
  <si>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</si>
  <si>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</si>
  <si>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</si>
  <si>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</si>
  <si>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</si>
  <si>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</si>
  <si>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</si>
  <si>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</si>
  <si>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</si>
  <si>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</si>
  <si>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</si>
  <si>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</si>
  <si>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</si>
  <si>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</si>
  <si>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</si>
  <si>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</si>
  <si>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</si>
  <si>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</si>
  <si>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</si>
  <si>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</si>
  <si>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</si>
  <si>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</si>
  <si>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</si>
  <si>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</si>
  <si>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</si>
  <si>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</si>
  <si>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</si>
  <si>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</si>
  <si>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</si>
  <si>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</si>
  <si>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</si>
  <si>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</si>
  <si>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</si>
  <si>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</si>
  <si>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</si>
  <si>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</si>
  <si>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</si>
  <si>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</si>
  <si>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</si>
  <si>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</si>
  <si>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</si>
  <si>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</si>
  <si>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</si>
  <si>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</si>
  <si>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</si>
  <si>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</si>
  <si>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</si>
  <si>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</si>
  <si>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</si>
  <si>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</si>
  <si>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</si>
  <si>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</si>
  <si>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</si>
  <si>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</si>
  <si>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</si>
  <si>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</si>
  <si>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</si>
  <si>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</si>
  <si>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</si>
  <si>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</si>
  <si>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</si>
  <si>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</si>
  <si>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</si>
  <si>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</si>
  <si>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</si>
  <si>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</si>
  <si>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</si>
  <si>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</si>
  <si>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</si>
  <si>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</si>
  <si>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</si>
  <si>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</si>
  <si>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</si>
  <si>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</si>
  <si>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</si>
  <si>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</si>
  <si>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</si>
  <si>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</si>
  <si>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</si>
  <si>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</si>
  <si>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</si>
  <si>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</si>
  <si>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</si>
  <si>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</si>
  <si>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</si>
  <si>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</si>
  <si>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</si>
  <si>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</si>
  <si>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</si>
  <si>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</si>
  <si>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</si>
  <si>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</si>
  <si>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</si>
  <si>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</si>
  <si>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</si>
  <si>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</si>
  <si>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</si>
  <si>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</si>
  <si>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</si>
  <si>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</si>
  <si>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</si>
  <si>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</si>
  <si>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</si>
  <si>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</si>
  <si>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</si>
  <si>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</si>
  <si>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</si>
  <si>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</si>
  <si>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</si>
  <si>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</si>
  <si>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</si>
  <si>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</si>
  <si>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</si>
  <si>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</si>
  <si>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</si>
  <si>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</si>
  <si>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</si>
  <si>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</si>
  <si>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</si>
  <si>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</si>
  <si>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</si>
  <si>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</si>
  <si>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</si>
  <si>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</si>
  <si>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</si>
  <si>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</si>
  <si>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</si>
  <si>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</si>
  <si>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</si>
  <si>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</si>
  <si>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</si>
  <si>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</si>
  <si>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</si>
  <si>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</si>
  <si>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</si>
  <si>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</si>
  <si>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</si>
  <si>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</si>
  <si>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</si>
  <si>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</si>
  <si>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</si>
  <si>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</si>
  <si>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</si>
  <si>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</si>
  <si>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</si>
  <si>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</si>
  <si>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</si>
  <si>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</si>
  <si>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</si>
  <si>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</si>
  <si>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</si>
  <si>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</si>
  <si>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</si>
  <si>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</si>
  <si>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</si>
  <si>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</si>
  <si>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</si>
  <si>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</si>
  <si>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</si>
  <si>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</si>
  <si>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</si>
  <si>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</si>
  <si>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</si>
  <si>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</si>
  <si>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</si>
  <si>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</si>
  <si>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</si>
  <si>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</si>
  <si>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</si>
  <si>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</si>
  <si>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</si>
  <si>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</si>
  <si>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</si>
  <si>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</si>
  <si>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</si>
  <si>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</si>
  <si>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</si>
  <si>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</si>
  <si>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</si>
  <si>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</si>
  <si>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</si>
  <si>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</si>
  <si>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</si>
  <si>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</si>
  <si>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</si>
  <si>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</si>
  <si>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</si>
  <si>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</si>
  <si>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</si>
  <si>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</si>
  <si>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</si>
  <si>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</si>
  <si>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</si>
  <si>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</si>
  <si>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</si>
  <si>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</si>
  <si>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</si>
  <si>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</si>
  <si>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</si>
  <si>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</si>
  <si>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</si>
  <si>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</si>
  <si>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</si>
  <si>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</si>
  <si>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</si>
  <si>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</si>
  <si>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</si>
  <si>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</si>
  <si>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</si>
  <si>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</si>
  <si>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</si>
  <si>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</si>
  <si>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</si>
  <si>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</si>
  <si>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</si>
  <si>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</si>
  <si>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</si>
  <si>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</si>
  <si>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</si>
  <si>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</si>
  <si>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</si>
  <si>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</si>
  <si>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</si>
  <si>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</si>
  <si>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</si>
  <si>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</si>
  <si>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</si>
  <si>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</si>
  <si>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</si>
  <si>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</si>
  <si>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</si>
  <si>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</si>
  <si>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</si>
  <si>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</si>
  <si>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</si>
  <si>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</si>
  <si>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</si>
  <si>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</si>
  <si>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</si>
  <si>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</si>
  <si>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</si>
  <si>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</si>
  <si>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</si>
  <si>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</si>
  <si>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</si>
  <si>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</si>
  <si>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</si>
  <si>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</si>
  <si>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</si>
  <si>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</si>
  <si>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</si>
  <si>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</si>
  <si>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</si>
  <si>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</si>
  <si>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</si>
  <si>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</si>
  <si>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</si>
  <si>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</si>
  <si>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</si>
  <si>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</si>
  <si>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</si>
  <si>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</si>
  <si>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</si>
  <si>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</si>
  <si>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</si>
  <si>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</si>
  <si>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</si>
  <si>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</si>
  <si>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</si>
  <si>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</si>
  <si>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</si>
  <si>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</si>
  <si>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</si>
  <si>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</si>
  <si>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</si>
  <si>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</si>
  <si>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</si>
  <si>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</si>
  <si>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</si>
  <si>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</si>
  <si>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</si>
  <si>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</si>
  <si>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</si>
  <si>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</si>
  <si>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</si>
  <si>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</si>
  <si>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</si>
  <si>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</si>
  <si>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</si>
  <si>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</si>
  <si>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</si>
  <si>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</si>
  <si>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</si>
  <si>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</si>
  <si>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</si>
  <si>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</si>
  <si>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</si>
  <si>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</si>
  <si>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</si>
  <si>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</si>
  <si>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</si>
  <si>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</si>
  <si>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</si>
  <si>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</si>
  <si>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</si>
  <si>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</si>
  <si>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</si>
  <si>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</si>
  <si>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</si>
  <si>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</si>
  <si>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</si>
  <si>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</si>
  <si>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</si>
  <si>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</si>
  <si>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</si>
  <si>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</si>
  <si>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</si>
  <si>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</si>
  <si>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</si>
  <si>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</si>
  <si>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</si>
  <si>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</si>
  <si>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</si>
  <si>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</si>
  <si>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</si>
  <si>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</si>
  <si>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</si>
  <si>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</si>
  <si>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</si>
  <si>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</si>
  <si>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</si>
  <si>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</si>
  <si>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</si>
  <si>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</si>
  <si>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</si>
  <si>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</si>
  <si>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</si>
  <si>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</si>
  <si>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</si>
  <si>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</si>
  <si>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</si>
  <si>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</si>
  <si>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</si>
  <si>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</si>
  <si>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</si>
  <si>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</si>
  <si>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</si>
  <si>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</si>
  <si>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</si>
  <si>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</si>
  <si>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</si>
  <si>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</si>
  <si>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</si>
  <si>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</si>
  <si>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</si>
  <si>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</si>
  <si>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</si>
  <si>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</si>
  <si>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</si>
  <si>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</si>
  <si>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</si>
  <si>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</si>
  <si>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</si>
  <si>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</si>
  <si>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</si>
  <si>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</si>
  <si>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</si>
  <si>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</si>
  <si>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</si>
  <si>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</si>
  <si>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</si>
  <si>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</si>
  <si>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</si>
  <si>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</si>
  <si>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</si>
  <si>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</si>
  <si>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</si>
  <si>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</si>
  <si>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</si>
  <si>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</si>
  <si>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</si>
  <si>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</si>
  <si>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</si>
  <si>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</si>
  <si>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</si>
  <si>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</si>
  <si>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</si>
  <si>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</si>
  <si>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</si>
  <si>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</si>
  <si>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</si>
  <si>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</si>
  <si>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</si>
  <si>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</si>
  <si>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</si>
  <si>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</si>
  <si>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</si>
  <si>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</si>
  <si>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</si>
  <si>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</si>
  <si>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</si>
  <si>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</si>
  <si>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</si>
  <si>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</si>
  <si>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</si>
  <si>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</si>
  <si>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</si>
  <si>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</si>
  <si>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</si>
  <si>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</si>
  <si>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</si>
  <si>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</si>
  <si>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</si>
  <si>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</si>
  <si>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</si>
  <si>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</si>
  <si>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</si>
  <si>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</si>
  <si>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</si>
  <si>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</si>
  <si>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</si>
  <si>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</si>
  <si>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</si>
  <si>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</si>
  <si>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</si>
  <si>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</si>
  <si>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</si>
  <si>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</si>
  <si>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</si>
  <si>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</si>
  <si>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</si>
  <si>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</si>
  <si>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</si>
  <si>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</si>
  <si>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</si>
  <si>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</si>
  <si>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</si>
  <si>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</si>
  <si>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</si>
  <si>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</si>
  <si>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</si>
  <si>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</si>
  <si>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</si>
  <si>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</si>
  <si>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</si>
  <si>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</si>
  <si>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</si>
  <si>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</si>
  <si>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</si>
  <si>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</si>
  <si>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</si>
  <si>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</si>
  <si>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</si>
  <si>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</si>
  <si>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</si>
  <si>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</si>
  <si>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</si>
  <si>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</si>
  <si>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</si>
  <si>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</si>
  <si>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</si>
  <si>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</si>
  <si>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</si>
  <si>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</si>
  <si>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</si>
  <si>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</si>
  <si>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</si>
  <si>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</si>
  <si>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</si>
  <si>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</si>
  <si>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</si>
  <si>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</si>
  <si>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</si>
  <si>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</si>
  <si>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</si>
  <si>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</si>
  <si>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</si>
  <si>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</si>
  <si>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</si>
  <si>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</si>
  <si>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</si>
  <si>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</si>
  <si>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</si>
  <si>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</si>
  <si>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</si>
  <si>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</si>
  <si>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</si>
  <si>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</si>
  <si>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</si>
  <si>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</si>
  <si>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</si>
  <si>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</si>
  <si>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</si>
  <si>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</si>
  <si>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</si>
  <si>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</si>
  <si>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</si>
  <si>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</si>
  <si>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</si>
  <si>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</si>
  <si>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</si>
  <si>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</si>
  <si>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</si>
  <si>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</si>
  <si>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</si>
  <si>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</si>
  <si>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</si>
  <si>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</si>
  <si>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</si>
  <si>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</si>
  <si>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</si>
  <si>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</si>
  <si>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</si>
  <si>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</si>
  <si>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</si>
  <si>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</si>
  <si>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</si>
  <si>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</si>
  <si>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</si>
  <si>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</si>
  <si>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</si>
  <si>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</si>
  <si>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</si>
  <si>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</si>
  <si>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</si>
  <si>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</si>
  <si>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</si>
  <si>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</si>
  <si>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</si>
  <si>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</si>
  <si>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</si>
  <si>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</si>
  <si>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</si>
  <si>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</si>
  <si>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</si>
  <si>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</si>
  <si>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</si>
  <si>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</si>
  <si>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</si>
  <si>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</si>
  <si>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</si>
  <si>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</si>
  <si>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</si>
  <si>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</si>
  <si>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</si>
  <si>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</si>
  <si>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</si>
  <si>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</si>
  <si>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</si>
  <si>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</si>
  <si>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</si>
  <si>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</si>
  <si>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</si>
  <si>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</si>
  <si>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</si>
  <si>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</si>
  <si>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</si>
  <si>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</si>
  <si>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</si>
  <si>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</si>
  <si>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</si>
  <si>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</si>
  <si>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</si>
  <si>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</si>
  <si>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</si>
  <si>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</si>
  <si>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</si>
  <si>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</si>
  <si>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</si>
  <si>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</si>
  <si>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</si>
  <si>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</si>
  <si>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</si>
  <si>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</si>
  <si>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</si>
  <si>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</si>
  <si>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</si>
  <si>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</si>
  <si>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</si>
  <si>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</si>
  <si>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</si>
  <si>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</si>
  <si>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</si>
  <si>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</si>
  <si>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</si>
  <si>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</si>
  <si>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</si>
  <si>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</si>
  <si>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</si>
  <si>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</si>
  <si>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</si>
  <si>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</si>
  <si>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</si>
  <si>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</si>
  <si>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</si>
  <si>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</si>
  <si>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</si>
  <si>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</si>
  <si>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</si>
  <si>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</si>
  <si>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</si>
  <si>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</si>
  <si>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</si>
  <si>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</si>
  <si>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</si>
  <si>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</si>
  <si>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</si>
  <si>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</si>
  <si>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</si>
  <si>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</si>
  <si>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</si>
  <si>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</si>
  <si>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</si>
  <si>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</si>
  <si>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</si>
  <si>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</si>
  <si>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</si>
  <si>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</si>
  <si>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</si>
  <si>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</si>
  <si>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</si>
  <si>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</si>
  <si>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</si>
  <si>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</si>
  <si>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</si>
  <si>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</si>
  <si>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</si>
  <si>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</si>
  <si>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</si>
  <si>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</si>
  <si>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</si>
  <si>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</si>
  <si>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</si>
  <si>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</si>
  <si>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</si>
  <si>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</si>
  <si>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</si>
  <si>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</si>
  <si>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</si>
  <si>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</si>
  <si>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</si>
  <si>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</si>
  <si>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</si>
  <si>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</si>
  <si>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</si>
  <si>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</si>
  <si>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</si>
  <si>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</si>
  <si>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</si>
  <si>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</si>
  <si>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</si>
  <si>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</si>
  <si>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</si>
  <si>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</si>
  <si>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</si>
  <si>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</si>
  <si>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</si>
  <si>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</si>
  <si>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</si>
  <si>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</si>
  <si>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</si>
  <si>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</si>
  <si>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</si>
  <si>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</si>
  <si>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</si>
  <si>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</si>
  <si>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</si>
  <si>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</si>
  <si>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</si>
  <si>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</si>
  <si>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</si>
  <si>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</si>
  <si>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</si>
  <si>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</si>
  <si>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</si>
  <si>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</si>
  <si>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</si>
  <si>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</si>
  <si>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</si>
  <si>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</si>
  <si>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</si>
  <si>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</si>
  <si>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</si>
  <si>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</si>
  <si>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</si>
  <si>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</si>
  <si>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</si>
  <si>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</si>
  <si>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</si>
  <si>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</si>
  <si>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</si>
  <si>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</si>
  <si>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</si>
  <si>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</si>
  <si>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</si>
  <si>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</si>
  <si>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</si>
  <si>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</si>
  <si>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</si>
  <si>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</si>
  <si>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</si>
  <si>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</si>
  <si>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</si>
  <si>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</si>
  <si>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</si>
  <si>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</si>
  <si>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</si>
  <si>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</si>
  <si>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</si>
  <si>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</si>
  <si>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</si>
  <si>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</si>
  <si>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</si>
  <si>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</si>
  <si>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</si>
  <si>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</si>
  <si>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</si>
  <si>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</si>
  <si>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</si>
  <si>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</si>
  <si>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</si>
  <si>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</si>
  <si>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</si>
  <si>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</si>
  <si>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</si>
  <si>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</si>
  <si>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</si>
  <si>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</si>
  <si>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</si>
  <si>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</si>
  <si>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</si>
  <si>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</si>
  <si>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</si>
  <si>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</si>
  <si>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</si>
  <si>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</si>
  <si>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</si>
  <si>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</si>
  <si>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</si>
  <si>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</si>
  <si>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</si>
  <si>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</si>
  <si>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</si>
  <si>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</si>
  <si>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</si>
  <si>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</si>
  <si>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</si>
  <si>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</si>
  <si>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</si>
  <si>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</si>
  <si>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</si>
  <si>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</si>
  <si>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</si>
  <si>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</si>
  <si>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</si>
  <si>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</si>
  <si>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</si>
  <si>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</si>
  <si>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</si>
  <si>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</si>
  <si>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</si>
  <si>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</si>
  <si>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</si>
  <si>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</si>
  <si>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</si>
  <si>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</si>
  <si>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</si>
  <si>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</si>
  <si>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</si>
  <si>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</si>
  <si>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</si>
  <si>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</si>
  <si>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</si>
  <si>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</si>
  <si>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</si>
  <si>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</si>
  <si>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</si>
  <si>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</si>
  <si>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</si>
  <si>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</si>
  <si>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</si>
  <si>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</si>
  <si>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</si>
  <si>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</si>
  <si>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</si>
  <si>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</si>
  <si>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</si>
  <si>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</si>
  <si>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</si>
  <si>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</si>
  <si>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</si>
  <si>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</si>
  <si>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</si>
  <si>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</si>
  <si>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</si>
  <si>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</si>
  <si>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</si>
  <si>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</si>
  <si>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</si>
  <si>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</si>
  <si>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</si>
  <si>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</si>
  <si>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</si>
  <si>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</si>
  <si>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</si>
  <si>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</si>
  <si>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</si>
  <si>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</si>
  <si>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</si>
  <si>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</si>
  <si>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</si>
  <si>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</si>
  <si>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</si>
  <si>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</si>
  <si>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</si>
  <si>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</si>
  <si>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</si>
  <si>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</si>
  <si>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</si>
  <si>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</si>
  <si>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</si>
  <si>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</si>
  <si>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</si>
  <si>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</si>
  <si>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</si>
  <si>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</si>
  <si>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</si>
  <si>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</si>
  <si>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</si>
  <si>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</si>
  <si>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</si>
  <si>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</si>
  <si>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</si>
  <si>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</si>
  <si>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</si>
  <si>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</si>
  <si>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</si>
  <si>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</si>
  <si>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</si>
  <si>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</si>
  <si>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</si>
  <si>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</si>
  <si>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</si>
  <si>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</si>
  <si>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</si>
  <si>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</si>
  <si>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</si>
  <si>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</si>
  <si>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</si>
  <si>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</si>
  <si>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</si>
  <si>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</si>
  <si>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</si>
  <si>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</si>
  <si>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</si>
  <si>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</si>
  <si>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</si>
  <si>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</si>
  <si>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</si>
  <si>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</si>
  <si>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</si>
  <si>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</si>
  <si>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</si>
  <si>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</si>
  <si>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</si>
  <si>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</si>
  <si>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</si>
  <si>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</si>
  <si>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</si>
  <si>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</si>
  <si>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</si>
  <si>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</si>
  <si>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</si>
  <si>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</si>
  <si>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</si>
  <si>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</si>
  <si>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</si>
  <si>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</si>
  <si>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</si>
  <si>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</si>
  <si>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</si>
  <si>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</si>
  <si>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</si>
  <si>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</si>
  <si>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</si>
  <si>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</si>
  <si>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</si>
  <si>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</si>
  <si>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</si>
  <si>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</si>
  <si>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</si>
  <si>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</si>
  <si>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</si>
  <si>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</si>
  <si>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</si>
  <si>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</si>
  <si>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</si>
  <si>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</si>
  <si>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</si>
  <si>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</si>
  <si>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</si>
  <si>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</si>
  <si>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</si>
  <si>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</si>
  <si>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</si>
  <si>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</si>
  <si>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</si>
  <si>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</si>
  <si>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</si>
  <si>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</si>
  <si>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</si>
  <si>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</si>
  <si>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</si>
  <si>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</si>
  <si>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</si>
  <si>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</si>
  <si>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</si>
  <si>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</si>
  <si>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</si>
  <si>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</si>
  <si>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</si>
  <si>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</si>
  <si>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</si>
  <si>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</si>
  <si>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</si>
  <si>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</si>
  <si>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</si>
  <si>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</si>
  <si>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</si>
  <si>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</si>
  <si>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</si>
  <si>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</si>
  <si>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</si>
  <si>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</si>
  <si>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</si>
  <si>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</si>
  <si>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</si>
  <si>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</si>
  <si>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</si>
  <si>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</si>
  <si>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医療法人橿原友紘会　大和橿原病院</t>
    <phoneticPr fontId="3"/>
  </si>
  <si>
    <t>〒634-0045 橿原市石川町８１</t>
    <phoneticPr fontId="3"/>
  </si>
  <si>
    <t>〇</t>
  </si>
  <si>
    <t>医療法人</t>
  </si>
  <si>
    <t>整形外科</t>
  </si>
  <si>
    <t>ＤＰＣ病院ではない</t>
  </si>
  <si>
    <t>有</t>
  </si>
  <si>
    <t>看護必要度Ⅰ</t>
    <phoneticPr fontId="3"/>
  </si>
  <si>
    <t>2階病棟</t>
  </si>
  <si>
    <t>急性期機能</t>
  </si>
  <si>
    <t>内科</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</si>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</sst>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1048</v>
      </c>
      <c r="N89" s="262" t="s">
        <v>1049</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149</v>
      </c>
      <c r="K99" s="237" t="str">
        <f>IF(OR(COUNTIF(L99:N99,"未確認")&gt;0,COUNTIF(L99:N99,"~*")&gt;0),"※","")</f>
        <v/>
      </c>
      <c r="L99" s="258">
        <v>51</v>
      </c>
      <c r="M99" s="258">
        <v>50</v>
      </c>
      <c r="N99" s="258">
        <v>48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149</v>
      </c>
      <c r="K101" s="237" t="str">
        <f>IF(OR(COUNTIF(L101:N101,"未確認")&gt;0,COUNTIF(L101:N101,"~*")&gt;0),"※","")</f>
        <v/>
      </c>
      <c r="L101" s="258">
        <v>51</v>
      </c>
      <c r="M101" s="258">
        <v>50</v>
      </c>
      <c r="N101" s="258">
        <v>48</v>
      </c>
    </row>
    <row r="102" spans="1:22" s="83" customFormat="1" ht="34.5" customHeight="1">
      <c r="A102" s="244" t="s">
        <v>610</v>
      </c>
      <c r="B102" s="84"/>
      <c r="C102" s="377"/>
      <c r="D102" s="379"/>
      <c r="E102" s="317" t="s">
        <v>612</v>
      </c>
      <c r="F102" s="318"/>
      <c r="G102" s="318"/>
      <c r="H102" s="319"/>
      <c r="I102" s="420"/>
      <c r="J102" s="256">
        <f t="shared" si="0"/>
        <v>149</v>
      </c>
      <c r="K102" s="237" t="str">
        <f t="shared" ref="K102:K111" si="1">IF(OR(COUNTIF(L101:N101,"未確認")&gt;0,COUNTIF(L101:N101,"~*")&gt;0),"※","")</f>
        <v/>
      </c>
      <c r="L102" s="258">
        <v>51</v>
      </c>
      <c r="M102" s="258">
        <v>50</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row>
    <row r="132" spans="1:22" s="83" customFormat="1" ht="34.5" customHeight="1">
      <c r="A132" s="244" t="s">
        <v>621</v>
      </c>
      <c r="B132" s="84"/>
      <c r="C132" s="295"/>
      <c r="D132" s="297"/>
      <c r="E132" s="320" t="s">
        <v>58</v>
      </c>
      <c r="F132" s="321"/>
      <c r="G132" s="321"/>
      <c r="H132" s="322"/>
      <c r="I132" s="389"/>
      <c r="J132" s="101"/>
      <c r="K132" s="102"/>
      <c r="L132" s="82">
        <v>51</v>
      </c>
      <c r="M132" s="82">
        <v>50</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333</v>
      </c>
      <c r="K150" s="264" t="str">
        <f t="shared" si="3"/>
        <v/>
      </c>
      <c r="L150" s="117">
        <v>109</v>
      </c>
      <c r="M150" s="117">
        <v>120</v>
      </c>
      <c r="N150" s="117">
        <v>104</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22</v>
      </c>
      <c r="K205" s="264" t="str">
        <f t="shared" si="5"/>
        <v/>
      </c>
      <c r="L205" s="117">
        <v>0</v>
      </c>
      <c r="M205" s="117">
        <v>0</v>
      </c>
      <c r="N205" s="117">
        <v>22</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39</v>
      </c>
      <c r="K220" s="264" t="str">
        <f t="shared" si="7"/>
        <v/>
      </c>
      <c r="L220" s="117">
        <v>18</v>
      </c>
      <c r="M220" s="117">
        <v>0</v>
      </c>
      <c r="N220" s="117">
        <v>21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61</v>
      </c>
      <c r="K269" s="81" t="str">
        <f t="shared" si="8"/>
        <v/>
      </c>
      <c r="L269" s="147">
        <v>20</v>
      </c>
      <c r="M269" s="147">
        <v>22</v>
      </c>
      <c r="N269" s="147">
        <v>19</v>
      </c>
    </row>
    <row r="270" spans="1:22" s="83" customFormat="1" ht="34.5" customHeight="1">
      <c r="A270" s="249" t="s">
        <v>725</v>
      </c>
      <c r="B270" s="120"/>
      <c r="C270" s="371"/>
      <c r="D270" s="371"/>
      <c r="E270" s="371"/>
      <c r="F270" s="371"/>
      <c r="G270" s="371" t="s">
        <v>148</v>
      </c>
      <c r="H270" s="371"/>
      <c r="I270" s="404"/>
      <c r="J270" s="266">
        <f t="shared" si="9"/>
        <v>3.9000000000000004</v>
      </c>
      <c r="K270" s="81" t="str">
        <f t="shared" si="8"/>
        <v/>
      </c>
      <c r="L270" s="148">
        <v>2.2000000000000002</v>
      </c>
      <c r="M270" s="148">
        <v>1</v>
      </c>
      <c r="N270" s="148">
        <v>0.7</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2</v>
      </c>
      <c r="N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6</v>
      </c>
      <c r="M273" s="147">
        <v>7</v>
      </c>
      <c r="N273" s="147">
        <v>7</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11</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0.2</v>
      </c>
      <c r="M298" s="148">
        <v>4.0999999999999996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2864</v>
      </c>
      <c r="K392" s="81" t="str">
        <f t="shared" ref="K392:K397" si="12">IF(OR(COUNTIF(L392:N392,"未確認")&gt;0,COUNTIF(L392:N392,"~*")&gt;0),"※","")</f>
        <v/>
      </c>
      <c r="L392" s="147">
        <v>1065</v>
      </c>
      <c r="M392" s="147">
        <v>924</v>
      </c>
      <c r="N392" s="147">
        <v>875</v>
      </c>
    </row>
    <row r="393" spans="1:22" s="83" customFormat="1" ht="34.5" customHeight="1">
      <c r="A393" s="249" t="s">
        <v>773</v>
      </c>
      <c r="B393" s="84"/>
      <c r="C393" s="370"/>
      <c r="D393" s="380"/>
      <c r="E393" s="320" t="s">
        <v>224</v>
      </c>
      <c r="F393" s="321"/>
      <c r="G393" s="321"/>
      <c r="H393" s="322"/>
      <c r="I393" s="343"/>
      <c r="J393" s="140">
        <f t="shared" si="11"/>
        <v>1839</v>
      </c>
      <c r="K393" s="81" t="str">
        <f t="shared" si="12"/>
        <v/>
      </c>
      <c r="L393" s="147">
        <v>847</v>
      </c>
      <c r="M393" s="147">
        <v>434</v>
      </c>
      <c r="N393" s="147">
        <v>558</v>
      </c>
    </row>
    <row r="394" spans="1:22" s="83" customFormat="1" ht="34.5" customHeight="1">
      <c r="A394" s="250" t="s">
        <v>774</v>
      </c>
      <c r="B394" s="84"/>
      <c r="C394" s="370"/>
      <c r="D394" s="381"/>
      <c r="E394" s="320" t="s">
        <v>225</v>
      </c>
      <c r="F394" s="321"/>
      <c r="G394" s="321"/>
      <c r="H394" s="322"/>
      <c r="I394" s="343"/>
      <c r="J394" s="140">
        <f t="shared" si="11"/>
        <v>603</v>
      </c>
      <c r="K394" s="81" t="str">
        <f t="shared" si="12"/>
        <v/>
      </c>
      <c r="L394" s="147">
        <v>20</v>
      </c>
      <c r="M394" s="147">
        <v>478</v>
      </c>
      <c r="N394" s="147">
        <v>105</v>
      </c>
    </row>
    <row r="395" spans="1:22" s="83" customFormat="1" ht="34.5" customHeight="1">
      <c r="A395" s="250" t="s">
        <v>775</v>
      </c>
      <c r="B395" s="84"/>
      <c r="C395" s="370"/>
      <c r="D395" s="382"/>
      <c r="E395" s="320" t="s">
        <v>226</v>
      </c>
      <c r="F395" s="321"/>
      <c r="G395" s="321"/>
      <c r="H395" s="322"/>
      <c r="I395" s="343"/>
      <c r="J395" s="140">
        <f t="shared" si="11"/>
        <v>422</v>
      </c>
      <c r="K395" s="81" t="str">
        <f t="shared" si="12"/>
        <v/>
      </c>
      <c r="L395" s="147">
        <v>198</v>
      </c>
      <c r="M395" s="147">
        <v>12</v>
      </c>
      <c r="N395" s="147">
        <v>212</v>
      </c>
    </row>
    <row r="396" spans="1:22" s="83" customFormat="1" ht="34.5" customHeight="1">
      <c r="A396" s="250" t="s">
        <v>776</v>
      </c>
      <c r="B396" s="1"/>
      <c r="C396" s="370"/>
      <c r="D396" s="320" t="s">
        <v>227</v>
      </c>
      <c r="E396" s="321"/>
      <c r="F396" s="321"/>
      <c r="G396" s="321"/>
      <c r="H396" s="322"/>
      <c r="I396" s="343"/>
      <c r="J396" s="140">
        <f t="shared" si="11"/>
        <v>45774</v>
      </c>
      <c r="K396" s="81" t="str">
        <f t="shared" si="12"/>
        <v/>
      </c>
      <c r="L396" s="147">
        <v>15744</v>
      </c>
      <c r="M396" s="147">
        <v>14904</v>
      </c>
      <c r="N396" s="147">
        <v>15126</v>
      </c>
    </row>
    <row r="397" spans="1:22" s="83" customFormat="1" ht="34.5" customHeight="1">
      <c r="A397" s="250" t="s">
        <v>777</v>
      </c>
      <c r="B397" s="119"/>
      <c r="C397" s="370"/>
      <c r="D397" s="320" t="s">
        <v>228</v>
      </c>
      <c r="E397" s="321"/>
      <c r="F397" s="321"/>
      <c r="G397" s="321"/>
      <c r="H397" s="322"/>
      <c r="I397" s="344"/>
      <c r="J397" s="140">
        <f t="shared" si="11"/>
        <v>2983</v>
      </c>
      <c r="K397" s="81" t="str">
        <f t="shared" si="12"/>
        <v/>
      </c>
      <c r="L397" s="147">
        <v>1065</v>
      </c>
      <c r="M397" s="147">
        <v>921</v>
      </c>
      <c r="N397" s="147">
        <v>997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2864</v>
      </c>
      <c r="K405" s="81" t="str">
        <f t="shared" ref="K405:K422" si="14">IF(OR(COUNTIF(L405:N405,"未確認")&gt;0,COUNTIF(L405:N405,"~*")&gt;0),"※","")</f>
        <v/>
      </c>
      <c r="L405" s="147">
        <v>1065</v>
      </c>
      <c r="M405" s="147">
        <v>924</v>
      </c>
      <c r="N405" s="147">
        <v>875</v>
      </c>
    </row>
    <row r="406" spans="1:22" s="83" customFormat="1" ht="34.5" customHeight="1">
      <c r="A406" s="251" t="s">
        <v>779</v>
      </c>
      <c r="B406" s="119"/>
      <c r="C406" s="369"/>
      <c r="D406" s="375" t="s">
        <v>233</v>
      </c>
      <c r="E406" s="377" t="s">
        <v>234</v>
      </c>
      <c r="F406" s="378"/>
      <c r="G406" s="378"/>
      <c r="H406" s="379"/>
      <c r="I406" s="361"/>
      <c r="J406" s="140">
        <f t="shared" si="13"/>
        <v>97</v>
      </c>
      <c r="K406" s="81" t="str">
        <f t="shared" si="14"/>
        <v/>
      </c>
      <c r="L406" s="147">
        <v>37</v>
      </c>
      <c r="M406" s="147">
        <v>18</v>
      </c>
      <c r="N406" s="147">
        <v>42</v>
      </c>
    </row>
    <row r="407" spans="1:22" s="83" customFormat="1" ht="34.5" customHeight="1">
      <c r="A407" s="251" t="s">
        <v>780</v>
      </c>
      <c r="B407" s="119"/>
      <c r="C407" s="369"/>
      <c r="D407" s="369"/>
      <c r="E407" s="320" t="s">
        <v>235</v>
      </c>
      <c r="F407" s="321"/>
      <c r="G407" s="321"/>
      <c r="H407" s="322"/>
      <c r="I407" s="361"/>
      <c r="J407" s="140">
        <f t="shared" si="13"/>
        <v>2637</v>
      </c>
      <c r="K407" s="81" t="str">
        <f t="shared" si="14"/>
        <v/>
      </c>
      <c r="L407" s="147">
        <v>1012</v>
      </c>
      <c r="M407" s="147">
        <v>851</v>
      </c>
      <c r="N407" s="147">
        <v>774</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10</v>
      </c>
      <c r="M408" s="147">
        <v>38</v>
      </c>
      <c r="N408" s="147">
        <v>21</v>
      </c>
    </row>
    <row r="409" spans="1:22" s="83" customFormat="1" ht="34.5" customHeight="1">
      <c r="A409" s="251" t="s">
        <v>782</v>
      </c>
      <c r="B409" s="119"/>
      <c r="C409" s="369"/>
      <c r="D409" s="369"/>
      <c r="E409" s="317" t="s">
        <v>989</v>
      </c>
      <c r="F409" s="318"/>
      <c r="G409" s="318"/>
      <c r="H409" s="319"/>
      <c r="I409" s="361"/>
      <c r="J409" s="140">
        <f t="shared" si="13"/>
        <v>60</v>
      </c>
      <c r="K409" s="81" t="str">
        <f t="shared" si="14"/>
        <v/>
      </c>
      <c r="L409" s="147">
        <v>6</v>
      </c>
      <c r="M409" s="147">
        <v>17</v>
      </c>
      <c r="N409" s="147">
        <v>37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row>
    <row r="413" spans="1:22" s="83" customFormat="1" ht="34.5" customHeight="1">
      <c r="A413" s="251" t="s">
        <v>786</v>
      </c>
      <c r="B413" s="119"/>
      <c r="C413" s="369"/>
      <c r="D413" s="320" t="s">
        <v>251</v>
      </c>
      <c r="E413" s="321"/>
      <c r="F413" s="321"/>
      <c r="G413" s="321"/>
      <c r="H413" s="322"/>
      <c r="I413" s="361"/>
      <c r="J413" s="140">
        <f t="shared" si="13"/>
        <v>2983</v>
      </c>
      <c r="K413" s="81" t="str">
        <f t="shared" si="14"/>
        <v/>
      </c>
      <c r="L413" s="147">
        <v>1065</v>
      </c>
      <c r="M413" s="147">
        <v>921</v>
      </c>
      <c r="N413" s="147">
        <v>997</v>
      </c>
    </row>
    <row r="414" spans="1:22" s="83" customFormat="1" ht="34.5" customHeight="1">
      <c r="A414" s="251" t="s">
        <v>787</v>
      </c>
      <c r="B414" s="119"/>
      <c r="C414" s="369"/>
      <c r="D414" s="375" t="s">
        <v>240</v>
      </c>
      <c r="E414" s="377" t="s">
        <v>241</v>
      </c>
      <c r="F414" s="378"/>
      <c r="G414" s="378"/>
      <c r="H414" s="379"/>
      <c r="I414" s="361"/>
      <c r="J414" s="140">
        <f t="shared" si="13"/>
        <v>221</v>
      </c>
      <c r="K414" s="81" t="str">
        <f t="shared" si="14"/>
        <v/>
      </c>
      <c r="L414" s="147">
        <v>151</v>
      </c>
      <c r="M414" s="147">
        <v>25</v>
      </c>
      <c r="N414" s="147">
        <v>45</v>
      </c>
    </row>
    <row r="415" spans="1:22" s="83" customFormat="1" ht="34.5" customHeight="1">
      <c r="A415" s="251" t="s">
        <v>788</v>
      </c>
      <c r="B415" s="119"/>
      <c r="C415" s="369"/>
      <c r="D415" s="369"/>
      <c r="E415" s="320" t="s">
        <v>242</v>
      </c>
      <c r="F415" s="321"/>
      <c r="G415" s="321"/>
      <c r="H415" s="322"/>
      <c r="I415" s="361"/>
      <c r="J415" s="140">
        <f t="shared" si="13"/>
        <v>2522</v>
      </c>
      <c r="K415" s="81" t="str">
        <f t="shared" si="14"/>
        <v/>
      </c>
      <c r="L415" s="147">
        <v>874</v>
      </c>
      <c r="M415" s="147">
        <v>790</v>
      </c>
      <c r="N415" s="147">
        <v>858</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20</v>
      </c>
      <c r="M416" s="147">
        <v>38</v>
      </c>
      <c r="N416" s="147">
        <v>38</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9</v>
      </c>
      <c r="M417" s="147">
        <v>23</v>
      </c>
      <c r="N417" s="147">
        <v>21</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2</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5</v>
      </c>
      <c r="M420" s="147">
        <v>7</v>
      </c>
      <c r="N420" s="147">
        <v>3</v>
      </c>
    </row>
    <row r="421" spans="1:22" s="83" customFormat="1" ht="34.5" customHeight="1">
      <c r="A421" s="251" t="s">
        <v>794</v>
      </c>
      <c r="B421" s="119"/>
      <c r="C421" s="369"/>
      <c r="D421" s="369"/>
      <c r="E421" s="320" t="s">
        <v>247</v>
      </c>
      <c r="F421" s="321"/>
      <c r="G421" s="321"/>
      <c r="H421" s="322"/>
      <c r="I421" s="361"/>
      <c r="J421" s="140">
        <f t="shared" si="13"/>
        <v>70</v>
      </c>
      <c r="K421" s="81" t="str">
        <f t="shared" si="14"/>
        <v/>
      </c>
      <c r="L421" s="147">
        <v>6</v>
      </c>
      <c r="M421" s="147">
        <v>36</v>
      </c>
      <c r="N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2762</v>
      </c>
      <c r="K430" s="193" t="str">
        <f>IF(OR(COUNTIF(L430:N430,"未確認")&gt;0,COUNTIF(L430:N430,"~*")&gt;0),"※","")</f>
        <v/>
      </c>
      <c r="L430" s="147">
        <v>914</v>
      </c>
      <c r="M430" s="147">
        <v>896</v>
      </c>
      <c r="N430" s="147">
        <v>952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16</v>
      </c>
      <c r="K431" s="193" t="str">
        <f>IF(OR(COUNTIF(L431:N431,"未確認")&gt;0,COUNTIF(L431:N431,"~*")&gt;0),"※","")</f>
        <v/>
      </c>
      <c r="L431" s="147">
        <v>3</v>
      </c>
      <c r="M431" s="147">
        <v>4</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2746</v>
      </c>
      <c r="K433" s="193" t="str">
        <f>IF(OR(COUNTIF(L433:N433,"未確認")&gt;0,COUNTIF(L433:N433,"~*")&gt;0),"※","")</f>
        <v/>
      </c>
      <c r="L433" s="147">
        <v>911</v>
      </c>
      <c r="M433" s="147">
        <v>892</v>
      </c>
      <c r="N433" s="147">
        <v>943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119</v>
      </c>
      <c r="K468" s="201" t="str">
        <f t="shared" ref="K468:K475" si="16">IF(OR(COUNTIF(L468:N468,"未確認")&gt;0,COUNTIF(L468:N468,"*")&gt;0),"※","")</f>
        <v/>
      </c>
      <c r="L468" s="117">
        <v>65</v>
      </c>
      <c r="M468" s="117">
        <v>32</v>
      </c>
      <c r="N468" s="117">
        <v>22</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
      </c>
      <c r="L470" s="117">
        <v>42</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
      </c>
      <c r="L472" s="117">
        <v>15</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32</v>
      </c>
      <c r="K476" s="201" t="str">
        <f>IF(OR(COUNTIF(L476:N476,"未確認")&gt;0,COUNTIF(L476:N476,"~")&gt;0),"※","")</f>
        <v/>
      </c>
      <c r="L476" s="117" t="s">
        <v>541</v>
      </c>
      <c r="M476" s="117">
        <v>32</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21</v>
      </c>
      <c r="K477" s="201" t="str">
        <f t="shared" ref="K477:K496" si="18">IF(OR(COUNTIF(L477:N477,"未確認")&gt;0,COUNTIF(L477:N477,"*")&gt;0),"※","")</f>
        <v>※</v>
      </c>
      <c r="L477" s="117" t="s">
        <v>541</v>
      </c>
      <c r="M477" s="117">
        <v>0</v>
      </c>
      <c r="N477" s="117">
        <v>21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38</v>
      </c>
      <c r="K481" s="201" t="str">
        <f t="shared" si="18"/>
        <v/>
      </c>
      <c r="L481" s="117">
        <v>38</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34</v>
      </c>
      <c r="K483" s="201" t="str">
        <f t="shared" si="18"/>
        <v/>
      </c>
      <c r="L483" s="117">
        <v>34</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17</v>
      </c>
      <c r="K522" s="201" t="str">
        <f>IF(OR(COUNTIF(L522:N522,"未確認")&gt;0,COUNTIF(L522:N522,"*")&gt;0),"※","")</f>
        <v/>
      </c>
      <c r="L522" s="117">
        <v>0</v>
      </c>
      <c r="M522" s="117">
        <v>17</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t="s">
        <v>541</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42.7</v>
      </c>
      <c r="M560" s="211">
        <v>45.7</v>
      </c>
      <c r="N560" s="211">
        <v>28.8</v>
      </c>
    </row>
    <row r="561" spans="1:14" s="91" customFormat="1" ht="34.5" customHeight="1">
      <c r="A561" s="251" t="s">
        <v>871</v>
      </c>
      <c r="B561" s="119"/>
      <c r="C561" s="209"/>
      <c r="D561" s="331" t="s">
        <v>377</v>
      </c>
      <c r="E561" s="342"/>
      <c r="F561" s="342"/>
      <c r="G561" s="342"/>
      <c r="H561" s="332"/>
      <c r="I561" s="343"/>
      <c r="J561" s="207"/>
      <c r="K561" s="210"/>
      <c r="L561" s="211">
        <v>12.2</v>
      </c>
      <c r="M561" s="211">
        <v>16.2</v>
      </c>
      <c r="N561" s="211">
        <v>14.9</v>
      </c>
    </row>
    <row r="562" spans="1:14" s="91" customFormat="1" ht="34.5" customHeight="1">
      <c r="A562" s="251" t="s">
        <v>872</v>
      </c>
      <c r="B562" s="119"/>
      <c r="C562" s="209"/>
      <c r="D562" s="331" t="s">
        <v>992</v>
      </c>
      <c r="E562" s="342"/>
      <c r="F562" s="342"/>
      <c r="G562" s="342"/>
      <c r="H562" s="332"/>
      <c r="I562" s="343"/>
      <c r="J562" s="207"/>
      <c r="K562" s="210"/>
      <c r="L562" s="211">
        <v>10</v>
      </c>
      <c r="M562" s="211">
        <v>11.7</v>
      </c>
      <c r="N562" s="211">
        <v>12.8</v>
      </c>
    </row>
    <row r="563" spans="1:14" s="91" customFormat="1" ht="34.5" customHeight="1">
      <c r="A563" s="251" t="s">
        <v>873</v>
      </c>
      <c r="B563" s="119"/>
      <c r="C563" s="209"/>
      <c r="D563" s="331" t="s">
        <v>379</v>
      </c>
      <c r="E563" s="342"/>
      <c r="F563" s="342"/>
      <c r="G563" s="342"/>
      <c r="H563" s="332"/>
      <c r="I563" s="343"/>
      <c r="J563" s="207"/>
      <c r="K563" s="210"/>
      <c r="L563" s="211">
        <v>6.3</v>
      </c>
      <c r="M563" s="211">
        <v>3.9</v>
      </c>
      <c r="N563" s="211">
        <v>6.2</v>
      </c>
    </row>
    <row r="564" spans="1:14" s="91" customFormat="1" ht="34.5" customHeight="1">
      <c r="A564" s="251" t="s">
        <v>874</v>
      </c>
      <c r="B564" s="119"/>
      <c r="C564" s="209"/>
      <c r="D564" s="331" t="s">
        <v>380</v>
      </c>
      <c r="E564" s="342"/>
      <c r="F564" s="342"/>
      <c r="G564" s="342"/>
      <c r="H564" s="332"/>
      <c r="I564" s="343"/>
      <c r="J564" s="207"/>
      <c r="K564" s="210"/>
      <c r="L564" s="211">
        <v>17.5</v>
      </c>
      <c r="M564" s="211">
        <v>5.9</v>
      </c>
      <c r="N564" s="211">
        <v>0</v>
      </c>
    </row>
    <row r="565" spans="1:14" s="91" customFormat="1" ht="34.5" customHeight="1">
      <c r="A565" s="251" t="s">
        <v>875</v>
      </c>
      <c r="B565" s="119"/>
      <c r="C565" s="280"/>
      <c r="D565" s="331" t="s">
        <v>869</v>
      </c>
      <c r="E565" s="342"/>
      <c r="F565" s="342"/>
      <c r="G565" s="342"/>
      <c r="H565" s="332"/>
      <c r="I565" s="343"/>
      <c r="J565" s="207"/>
      <c r="K565" s="210"/>
      <c r="L565" s="211">
        <v>2.4</v>
      </c>
      <c r="M565" s="211">
        <v>8.8000000000000007</v>
      </c>
      <c r="N565" s="211">
        <v>6.7</v>
      </c>
    </row>
    <row r="566" spans="1:14" s="91" customFormat="1" ht="34.5" customHeight="1">
      <c r="A566" s="251" t="s">
        <v>876</v>
      </c>
      <c r="B566" s="119"/>
      <c r="C566" s="285"/>
      <c r="D566" s="331" t="s">
        <v>993</v>
      </c>
      <c r="E566" s="342"/>
      <c r="F566" s="342"/>
      <c r="G566" s="342"/>
      <c r="H566" s="332"/>
      <c r="I566" s="343"/>
      <c r="J566" s="213"/>
      <c r="K566" s="214"/>
      <c r="L566" s="211">
        <v>20.5</v>
      </c>
      <c r="M566" s="211">
        <v>21.1</v>
      </c>
      <c r="N566" s="211">
        <v>13.4</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17</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0</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57</v>
      </c>
      <c r="K593" s="201" t="str">
        <f>IF(OR(COUNTIF(L593:N593,"未確認")&gt;0,COUNTIF(L593:N593,"*")&gt;0),"※","")</f>
        <v>※</v>
      </c>
      <c r="L593" s="117" t="s">
        <v>541</v>
      </c>
      <c r="M593" s="117">
        <v>57</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932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99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811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132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441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19</v>
      </c>
      <c r="K618" s="201" t="str">
        <f t="shared" si="29"/>
        <v/>
      </c>
      <c r="L618" s="117">
        <v>0</v>
      </c>
      <c r="M618" s="117">
        <v>0</v>
      </c>
      <c r="N618" s="117">
        <v>19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22</v>
      </c>
      <c r="K622" s="201" t="str">
        <f t="shared" si="29"/>
        <v>※</v>
      </c>
      <c r="L622" s="117">
        <v>22</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v>
      </c>
      <c r="L632" s="117">
        <v>0</v>
      </c>
      <c r="M632" s="117" t="s">
        <v>541</v>
      </c>
      <c r="N632" s="117">
        <v>13</v>
      </c>
    </row>
    <row r="633" spans="1:22" s="118" customFormat="1" ht="56">
      <c r="A633" s="252" t="s">
        <v>919</v>
      </c>
      <c r="B633" s="119"/>
      <c r="C633" s="320" t="s">
        <v>436</v>
      </c>
      <c r="D633" s="321"/>
      <c r="E633" s="321"/>
      <c r="F633" s="321"/>
      <c r="G633" s="321"/>
      <c r="H633" s="322"/>
      <c r="I633" s="122" t="s">
        <v>437</v>
      </c>
      <c r="J633" s="116">
        <f t="shared" si="30"/>
        <v>28</v>
      </c>
      <c r="K633" s="201" t="str">
        <f t="shared" si="31"/>
        <v>※</v>
      </c>
      <c r="L633" s="117" t="s">
        <v>541</v>
      </c>
      <c r="M633" s="117">
        <v>13</v>
      </c>
      <c r="N633" s="117">
        <v>15</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29</v>
      </c>
      <c r="K635" s="201" t="str">
        <f t="shared" si="31"/>
        <v>※</v>
      </c>
      <c r="L635" s="117">
        <v>29</v>
      </c>
      <c r="M635" s="117">
        <v>0</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143</v>
      </c>
      <c r="K646" s="201" t="str">
        <f t="shared" ref="K646:K660" si="33">IF(OR(COUNTIF(L646:N646,"未確認")&gt;0,COUNTIF(L646:N646,"*")&gt;0),"※","")</f>
        <v/>
      </c>
      <c r="L646" s="117">
        <v>75</v>
      </c>
      <c r="M646" s="117">
        <v>32</v>
      </c>
      <c r="N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33</v>
      </c>
      <c r="K649" s="201" t="str">
        <f t="shared" si="33"/>
        <v/>
      </c>
      <c r="L649" s="117">
        <v>0</v>
      </c>
      <c r="M649" s="117">
        <v>22</v>
      </c>
      <c r="N649" s="117">
        <v>11</v>
      </c>
    </row>
    <row r="650" spans="1:22" s="118" customFormat="1" ht="84" customHeight="1">
      <c r="A650" s="252" t="s">
        <v>929</v>
      </c>
      <c r="B650" s="84"/>
      <c r="C650" s="295"/>
      <c r="D650" s="297"/>
      <c r="E650" s="320" t="s">
        <v>941</v>
      </c>
      <c r="F650" s="321"/>
      <c r="G650" s="321"/>
      <c r="H650" s="322"/>
      <c r="I650" s="122" t="s">
        <v>458</v>
      </c>
      <c r="J650" s="116">
        <f t="shared" si="32"/>
        <v>91</v>
      </c>
      <c r="K650" s="201" t="str">
        <f t="shared" si="33"/>
        <v>※</v>
      </c>
      <c r="L650" s="117">
        <v>73</v>
      </c>
      <c r="M650" s="117" t="s">
        <v>541</v>
      </c>
      <c r="N650" s="117">
        <v>18</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120</v>
      </c>
      <c r="K655" s="201" t="str">
        <f t="shared" si="33"/>
        <v/>
      </c>
      <c r="L655" s="117">
        <v>67</v>
      </c>
      <c r="M655" s="117">
        <v>24</v>
      </c>
      <c r="N655" s="117">
        <v>29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101</v>
      </c>
      <c r="K657" s="201" t="str">
        <f t="shared" si="33"/>
        <v/>
      </c>
      <c r="L657" s="117">
        <v>60</v>
      </c>
      <c r="M657" s="117">
        <v>21</v>
      </c>
      <c r="N657" s="117">
        <v>20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0</v>
      </c>
      <c r="M658" s="117">
        <v>10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CBCB823-29DF-40DB-9A04-78FA38205D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2019-12-23T00:59:51Z</dcterms:modified>
</cp:coreProperties>
</file>