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567F4AE3-4A6C-4CB2-B426-ECAFF51AE29B}"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<sst xmlns="http://schemas.openxmlformats.org/spreadsheetml/2006/main" count="2963" uniqueCount="1049">
  <si>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</si>
  <si>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</si>
  <si>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</si>
  <si>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</si>
  <si>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</si>
  <si>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</si>
  <si>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</si>
  <si>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</si>
  <si>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</si>
  <si>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</si>
  <si>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</si>
  <si>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</si>
  <si>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</si>
  <si>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</si>
  <si>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</si>
  <si>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</si>
  <si>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</si>
  <si>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</si>
  <si>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</si>
  <si>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</si>
  <si>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</si>
  <si>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</si>
  <si>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</si>
  <si>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</si>
  <si>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</si>
  <si>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</si>
  <si>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</si>
  <si>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</si>
  <si>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</si>
  <si>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</si>
  <si>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</si>
  <si>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</si>
  <si>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</si>
  <si>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</si>
  <si>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</si>
  <si>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</si>
  <si>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</si>
  <si>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</si>
  <si>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</si>
  <si>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</si>
  <si>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</si>
  <si>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</si>
  <si>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</si>
  <si>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</si>
  <si>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</si>
  <si>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</si>
  <si>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</si>
  <si>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</si>
  <si>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</si>
  <si>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</si>
  <si>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</si>
  <si>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</si>
  <si>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</si>
  <si>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</si>
  <si>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</si>
  <si>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</si>
  <si>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</si>
  <si>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</si>
  <si>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</si>
  <si>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</si>
  <si>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</si>
  <si>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</si>
  <si>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</si>
  <si>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</si>
  <si>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</si>
  <si>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</si>
  <si>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</si>
  <si>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</si>
  <si>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</si>
  <si>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</si>
  <si>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</si>
  <si>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</si>
  <si>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</si>
  <si>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</si>
  <si>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</si>
  <si>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</si>
  <si>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</si>
  <si>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</si>
  <si>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</si>
  <si>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</si>
  <si>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</si>
  <si>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</si>
  <si>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</si>
  <si>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</si>
  <si>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</si>
  <si>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</si>
  <si>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</si>
  <si>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</si>
  <si>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</si>
  <si>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</si>
  <si>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</si>
  <si>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</si>
  <si>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</si>
  <si>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</si>
  <si>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</si>
  <si>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</si>
  <si>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</si>
  <si>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</si>
  <si>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</si>
  <si>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</si>
  <si>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</si>
  <si>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</si>
  <si>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</si>
  <si>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</si>
  <si>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</si>
  <si>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</si>
  <si>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</si>
  <si>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</si>
  <si>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</si>
  <si>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</si>
  <si>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</si>
  <si>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</si>
  <si>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</si>
  <si>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</si>
  <si>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</si>
  <si>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</si>
  <si>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</si>
  <si>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</si>
  <si>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</si>
  <si>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</si>
  <si>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</si>
  <si>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</si>
  <si>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</si>
  <si>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</si>
  <si>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</si>
  <si>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</si>
  <si>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</si>
  <si>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</si>
  <si>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</si>
  <si>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</si>
  <si>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</si>
  <si>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</si>
  <si>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</si>
  <si>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</si>
  <si>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</si>
  <si>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</si>
  <si>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</si>
  <si>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</si>
  <si>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</si>
  <si>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</si>
  <si>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</si>
  <si>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</si>
  <si>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</si>
  <si>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</si>
  <si>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</si>
  <si>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</si>
  <si>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</si>
  <si>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</si>
  <si>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</si>
  <si>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</si>
  <si>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</si>
  <si>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</si>
  <si>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</si>
  <si>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</si>
  <si>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</si>
  <si>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</si>
  <si>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</si>
  <si>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</si>
  <si>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</si>
  <si>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</si>
  <si>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</si>
  <si>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</si>
  <si>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</si>
  <si>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</si>
  <si>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</si>
  <si>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</si>
  <si>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</si>
  <si>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</si>
  <si>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</si>
  <si>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</si>
  <si>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</si>
  <si>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</si>
  <si>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</si>
  <si>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</si>
  <si>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</si>
  <si>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</si>
  <si>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</si>
  <si>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</si>
  <si>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</si>
  <si>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</si>
  <si>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</si>
  <si>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</si>
  <si>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</si>
  <si>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</si>
  <si>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</si>
  <si>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</si>
  <si>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</si>
  <si>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</si>
  <si>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</si>
  <si>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</si>
  <si>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</si>
  <si>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</si>
  <si>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</si>
  <si>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</si>
  <si>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</si>
  <si>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</si>
  <si>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</si>
  <si>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</si>
  <si>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</si>
  <si>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</si>
  <si>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</si>
  <si>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</si>
  <si>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</si>
  <si>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</si>
  <si>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</si>
  <si>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</si>
  <si>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</si>
  <si>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</si>
  <si>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</si>
  <si>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</si>
  <si>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</si>
  <si>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</si>
  <si>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</si>
  <si>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</si>
  <si>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</si>
  <si>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</si>
  <si>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</si>
  <si>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</si>
  <si>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</si>
  <si>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</si>
  <si>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</si>
  <si>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</si>
  <si>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</si>
  <si>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</si>
  <si>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</si>
  <si>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</si>
  <si>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</si>
  <si>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</si>
  <si>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</si>
  <si>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</si>
  <si>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</si>
  <si>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</si>
  <si>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</si>
  <si>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</si>
  <si>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</si>
  <si>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</si>
  <si>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</si>
  <si>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</si>
  <si>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</si>
  <si>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</si>
  <si>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</si>
  <si>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</si>
  <si>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</si>
  <si>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</si>
  <si>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</si>
  <si>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</si>
  <si>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</si>
  <si>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</si>
  <si>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</si>
  <si>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</si>
  <si>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</si>
  <si>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</si>
  <si>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</si>
  <si>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</si>
  <si>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</si>
  <si>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</si>
  <si>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</si>
  <si>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</si>
  <si>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</si>
  <si>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</si>
  <si>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</si>
  <si>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</si>
  <si>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</si>
  <si>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</si>
  <si>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</si>
  <si>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</si>
  <si>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</si>
  <si>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</si>
  <si>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</si>
  <si>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</si>
  <si>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</si>
  <si>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</si>
  <si>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</si>
  <si>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</si>
  <si>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</si>
  <si>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</si>
  <si>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</si>
  <si>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</si>
  <si>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</si>
  <si>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</si>
  <si>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</si>
  <si>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</si>
  <si>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</si>
  <si>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</si>
  <si>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</si>
  <si>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</si>
  <si>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</si>
  <si>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</si>
  <si>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</si>
  <si>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</si>
  <si>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</si>
  <si>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</si>
  <si>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</si>
  <si>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</si>
  <si>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</si>
  <si>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</si>
  <si>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</si>
  <si>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</si>
  <si>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</si>
  <si>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</si>
  <si>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</si>
  <si>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</si>
  <si>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</si>
  <si>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</si>
  <si>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</si>
  <si>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</si>
  <si>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</si>
  <si>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</si>
  <si>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</si>
  <si>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</si>
  <si>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</si>
  <si>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</si>
  <si>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</si>
  <si>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</si>
  <si>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</si>
  <si>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</si>
  <si>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</si>
  <si>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</si>
  <si>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</si>
  <si>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</si>
  <si>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</si>
  <si>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</si>
  <si>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</si>
  <si>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</si>
  <si>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</si>
  <si>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</si>
  <si>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</si>
  <si>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</si>
  <si>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</si>
  <si>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</si>
  <si>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</si>
  <si>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</si>
  <si>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</si>
  <si>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</si>
  <si>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</si>
  <si>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</si>
  <si>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</si>
  <si>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</si>
  <si>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</si>
  <si>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</si>
  <si>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</si>
  <si>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</si>
  <si>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</si>
  <si>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</si>
  <si>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</si>
  <si>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</si>
  <si>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</si>
  <si>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</si>
  <si>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</si>
  <si>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</si>
  <si>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</si>
  <si>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</si>
  <si>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</si>
  <si>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</si>
  <si>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</si>
  <si>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</si>
  <si>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</si>
  <si>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</si>
  <si>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</si>
  <si>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</si>
  <si>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</si>
  <si>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</si>
  <si>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</si>
  <si>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</si>
  <si>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</si>
  <si>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</si>
  <si>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</si>
  <si>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</si>
  <si>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</si>
  <si>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</si>
  <si>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</si>
  <si>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</si>
  <si>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</si>
  <si>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</si>
  <si>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</si>
  <si>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</si>
  <si>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</si>
  <si>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</si>
  <si>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</si>
  <si>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</si>
  <si>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</si>
  <si>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</si>
  <si>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</si>
  <si>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</si>
  <si>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</si>
  <si>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</si>
  <si>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</si>
  <si>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</si>
  <si>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</si>
  <si>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</si>
  <si>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</si>
  <si>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</si>
  <si>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</si>
  <si>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</si>
  <si>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</si>
  <si>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</si>
  <si>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</si>
  <si>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</si>
  <si>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</si>
  <si>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</si>
  <si>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</si>
  <si>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</si>
  <si>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</si>
  <si>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</si>
  <si>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</si>
  <si>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</si>
  <si>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</si>
  <si>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</si>
  <si>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</si>
  <si>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</si>
  <si>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</si>
  <si>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</si>
  <si>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</si>
  <si>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</si>
  <si>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</si>
  <si>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</si>
  <si>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</si>
  <si>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</si>
  <si>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</si>
  <si>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</si>
  <si>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</si>
  <si>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</si>
  <si>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</si>
  <si>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</si>
  <si>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</si>
  <si>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</si>
  <si>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</si>
  <si>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</si>
  <si>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</si>
  <si>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</si>
  <si>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</si>
  <si>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</si>
  <si>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</si>
  <si>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</si>
  <si>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</si>
  <si>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</si>
  <si>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</si>
  <si>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</si>
  <si>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</si>
  <si>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</si>
  <si>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</si>
  <si>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</si>
  <si>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</si>
  <si>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</si>
  <si>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</si>
  <si>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</si>
  <si>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</si>
  <si>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</si>
  <si>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</si>
  <si>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</si>
  <si>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</si>
  <si>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</si>
  <si>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</si>
  <si>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</si>
  <si>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</si>
  <si>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</si>
  <si>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</si>
  <si>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</si>
  <si>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</si>
  <si>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</si>
  <si>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</si>
  <si>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</si>
  <si>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</si>
  <si>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</si>
  <si>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</si>
  <si>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</si>
  <si>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</si>
  <si>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</si>
  <si>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</si>
  <si>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</si>
  <si>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</si>
  <si>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</si>
  <si>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</si>
  <si>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</si>
  <si>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</si>
  <si>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</si>
  <si>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</si>
  <si>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</si>
  <si>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</si>
  <si>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</si>
  <si>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</si>
  <si>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</si>
  <si>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</si>
  <si>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</si>
  <si>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</si>
  <si>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</si>
  <si>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</si>
  <si>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</si>
  <si>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</si>
  <si>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</si>
  <si>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</si>
  <si>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</si>
  <si>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</si>
  <si>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</si>
  <si>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</si>
  <si>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</si>
  <si>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</si>
  <si>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</si>
  <si>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</si>
  <si>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</si>
  <si>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</si>
  <si>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</si>
  <si>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</si>
  <si>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</si>
  <si>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</si>
  <si>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</si>
  <si>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</si>
  <si>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</si>
  <si>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</si>
  <si>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</si>
  <si>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</si>
  <si>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</si>
  <si>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</si>
  <si>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</si>
  <si>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</si>
  <si>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</si>
  <si>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</si>
  <si>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</si>
  <si>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</si>
  <si>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</si>
  <si>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</si>
  <si>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</si>
  <si>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</si>
  <si>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</si>
  <si>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</si>
  <si>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</si>
  <si>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</si>
  <si>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</si>
  <si>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</si>
  <si>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</si>
  <si>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</si>
  <si>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</si>
  <si>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</si>
  <si>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</si>
  <si>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</si>
  <si>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</si>
  <si>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</si>
  <si>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</si>
  <si>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</si>
  <si>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</si>
  <si>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</si>
  <si>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</si>
  <si>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</si>
  <si>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</si>
  <si>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</si>
  <si>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</si>
  <si>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</si>
  <si>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</si>
  <si>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</si>
  <si>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</si>
  <si>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</si>
  <si>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</si>
  <si>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</si>
  <si>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</si>
  <si>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</si>
  <si>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</si>
  <si>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</si>
  <si>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</si>
  <si>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</si>
  <si>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</si>
  <si>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</si>
  <si>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</si>
  <si>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</si>
  <si>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</si>
  <si>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</si>
  <si>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</si>
  <si>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</si>
  <si>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</si>
  <si>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</si>
  <si>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</si>
  <si>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</si>
  <si>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</si>
  <si>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</si>
  <si>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</si>
  <si>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</si>
  <si>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</si>
  <si>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</si>
  <si>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</si>
  <si>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</si>
  <si>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</si>
  <si>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</si>
  <si>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</si>
  <si>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</si>
  <si>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</si>
  <si>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</si>
  <si>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</si>
  <si>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</si>
  <si>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</si>
  <si>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</si>
  <si>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</si>
  <si>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</si>
  <si>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</si>
  <si>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</si>
  <si>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</si>
  <si>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</si>
  <si>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</si>
  <si>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</si>
  <si>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</si>
  <si>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</si>
  <si>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</si>
  <si>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</si>
  <si>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</si>
  <si>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</si>
  <si>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</si>
  <si>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</si>
  <si>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</si>
  <si>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</si>
  <si>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</si>
  <si>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</si>
  <si>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</si>
  <si>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</si>
  <si>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</si>
  <si>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</si>
  <si>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</si>
  <si>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</si>
  <si>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</si>
  <si>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</si>
  <si>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</si>
  <si>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</si>
  <si>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</si>
  <si>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</si>
  <si>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</si>
  <si>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</si>
  <si>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</si>
  <si>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</si>
  <si>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</si>
  <si>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</si>
  <si>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</si>
  <si>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</si>
  <si>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</si>
  <si>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</si>
  <si>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</si>
  <si>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</si>
  <si>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</si>
  <si>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</si>
  <si>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</si>
  <si>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</si>
  <si>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</si>
  <si>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</si>
  <si>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</si>
  <si>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</si>
  <si>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</si>
  <si>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</si>
  <si>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</si>
  <si>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</si>
  <si>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</si>
  <si>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</si>
  <si>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</si>
  <si>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</si>
  <si>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</si>
  <si>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</si>
  <si>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</si>
  <si>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</si>
  <si>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</si>
  <si>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</si>
  <si>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</si>
  <si>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</si>
  <si>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</si>
  <si>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</si>
  <si>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</si>
  <si>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</si>
  <si>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</si>
  <si>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</si>
  <si>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</si>
  <si>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</si>
  <si>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</si>
  <si>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</si>
  <si>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</si>
  <si>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</si>
  <si>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</si>
  <si>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</si>
  <si>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</si>
  <si>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</si>
  <si>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</si>
  <si>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</si>
  <si>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</si>
  <si>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</si>
  <si>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</si>
  <si>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</si>
  <si>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</si>
  <si>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</si>
  <si>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</si>
  <si>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</si>
  <si>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</si>
  <si>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</si>
  <si>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</si>
  <si>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</si>
  <si>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</si>
  <si>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</si>
  <si>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</si>
  <si>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</si>
  <si>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</si>
  <si>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</si>
  <si>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</si>
  <si>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</si>
  <si>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</si>
  <si>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</si>
  <si>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</si>
  <si>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</si>
  <si>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</si>
  <si>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</si>
  <si>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</si>
  <si>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</si>
  <si>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</si>
  <si>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</si>
  <si>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</si>
  <si>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</si>
  <si>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</si>
  <si>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</si>
  <si>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</si>
  <si>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</si>
  <si>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</si>
  <si>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</si>
  <si>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</si>
  <si>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</si>
  <si>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</si>
  <si>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</si>
  <si>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</si>
  <si>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</si>
  <si>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</si>
  <si>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</si>
  <si>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</si>
  <si>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</si>
  <si>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</si>
  <si>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</si>
  <si>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</si>
  <si>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</si>
  <si>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</si>
  <si>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</si>
  <si>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</si>
  <si>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</si>
  <si>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</si>
  <si>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</si>
  <si>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</si>
  <si>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</si>
  <si>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</si>
  <si>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</si>
  <si>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</si>
  <si>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</si>
  <si>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</si>
  <si>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</si>
  <si>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</si>
  <si>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</si>
  <si>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</si>
  <si>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</si>
  <si>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</si>
  <si>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</si>
  <si>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</si>
  <si>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</si>
  <si>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</si>
  <si>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</si>
  <si>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</si>
  <si>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</si>
  <si>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</si>
  <si>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</si>
  <si>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</si>
  <si>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</si>
  <si>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</si>
  <si>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</si>
  <si>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</si>
  <si>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</si>
  <si>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</si>
  <si>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</si>
  <si>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</si>
  <si>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</si>
  <si>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</si>
  <si>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</si>
  <si>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</si>
  <si>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</si>
  <si>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</si>
  <si>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</si>
  <si>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</si>
  <si>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</si>
  <si>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</si>
  <si>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</si>
  <si>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</si>
  <si>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</si>
  <si>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</si>
  <si>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</si>
  <si>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</si>
  <si>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</si>
  <si>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</si>
  <si>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</si>
  <si>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</si>
  <si>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</si>
  <si>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</si>
  <si>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</si>
  <si>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</si>
  <si>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</si>
  <si>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</si>
  <si>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</si>
  <si>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</si>
  <si>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</si>
  <si>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</si>
  <si>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</si>
  <si>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</si>
  <si>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</si>
  <si>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</si>
  <si>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</si>
  <si>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</si>
  <si>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</si>
  <si>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</si>
  <si>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</si>
  <si>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</si>
  <si>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</si>
  <si>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</si>
  <si>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</si>
  <si>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</si>
  <si>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</si>
  <si>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</si>
  <si>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</si>
  <si>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</si>
  <si>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</si>
  <si>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</si>
  <si>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</si>
  <si>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</si>
  <si>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</si>
  <si>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</si>
  <si>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</si>
  <si>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</si>
  <si>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</si>
  <si>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</si>
  <si>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</si>
  <si>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</si>
  <si>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</si>
  <si>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</si>
  <si>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</si>
  <si>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</si>
  <si>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</si>
  <si>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</si>
  <si>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</si>
  <si>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</si>
  <si>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</si>
  <si>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</si>
  <si>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</si>
  <si>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</si>
  <si>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</si>
  <si>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</si>
  <si>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</si>
  <si>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</si>
  <si>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</si>
  <si>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</si>
  <si>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</si>
  <si>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</si>
  <si>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</si>
  <si>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</si>
  <si>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</si>
  <si>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</si>
  <si>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</si>
  <si>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</si>
  <si>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</si>
  <si>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</si>
  <si>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</si>
  <si>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</si>
  <si>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</si>
  <si>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</si>
  <si>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</si>
  <si>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</si>
  <si>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</si>
  <si>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</si>
  <si>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</si>
  <si>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</si>
  <si>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</si>
  <si>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</si>
  <si>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</si>
  <si>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</si>
  <si>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</si>
  <si>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</si>
  <si>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</si>
  <si>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</si>
  <si>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</si>
  <si>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</si>
  <si>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</si>
  <si>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</si>
  <si>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</si>
  <si>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</si>
  <si>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</si>
  <si>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</si>
  <si>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</si>
  <si>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</si>
  <si>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</si>
  <si>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</si>
  <si>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</si>
  <si>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</si>
  <si>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</si>
  <si>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</si>
  <si>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</si>
  <si>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</si>
  <si>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</si>
  <si>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</si>
  <si>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</si>
  <si>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</si>
  <si>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</si>
  <si>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</si>
  <si>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</si>
  <si>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</si>
  <si>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</si>
  <si>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</si>
  <si>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</si>
  <si>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</si>
  <si>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</si>
  <si>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</si>
  <si>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</si>
  <si>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</si>
  <si>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</si>
  <si>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</si>
  <si>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</si>
  <si>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</si>
  <si>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</si>
  <si>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</si>
  <si>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</si>
  <si>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</si>
  <si>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</si>
  <si>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</si>
  <si>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</si>
  <si>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</si>
  <si>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</si>
  <si>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</si>
  <si>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</si>
  <si>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</si>
  <si>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</si>
  <si>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</si>
  <si>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</si>
  <si>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</si>
  <si>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</si>
  <si>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</si>
  <si>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</si>
  <si>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</si>
  <si>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</si>
  <si>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</si>
  <si>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</si>
  <si>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</si>
  <si>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</si>
  <si>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</si>
  <si>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</si>
  <si>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</si>
  <si>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</si>
  <si>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</si>
  <si>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</si>
  <si>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</si>
  <si>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</si>
  <si>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</si>
  <si>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</si>
  <si>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</si>
  <si>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</si>
  <si>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</si>
  <si>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</si>
  <si>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</si>
  <si>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</si>
  <si>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</si>
  <si>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</si>
  <si>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</si>
  <si>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</si>
  <si>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</si>
  <si>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</si>
  <si>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</si>
  <si>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</si>
  <si>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</si>
  <si>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</si>
  <si>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</si>
  <si>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</si>
  <si>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</si>
  <si>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</si>
  <si>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</si>
  <si>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</si>
  <si>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</si>
  <si>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</si>
  <si>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</si>
  <si>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</si>
  <si>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</si>
  <si>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</si>
  <si>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</si>
  <si>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</si>
  <si>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</si>
  <si>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</si>
  <si>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</si>
  <si>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</si>
  <si>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</si>
  <si>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</si>
  <si>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</si>
  <si>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</si>
  <si>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</si>
  <si>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</si>
  <si>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</si>
  <si>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</si>
  <si>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</si>
  <si>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</si>
  <si>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</si>
  <si>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</si>
  <si>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</si>
  <si>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</si>
  <si>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</si>
  <si>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</si>
  <si>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</si>
  <si>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</si>
  <si>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</si>
  <si>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</si>
  <si>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</si>
  <si>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</si>
  <si>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</si>
  <si>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</si>
  <si>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</si>
  <si>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</si>
  <si>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</si>
  <si>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</si>
  <si>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</si>
  <si>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</si>
  <si>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</si>
  <si>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</si>
  <si>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</si>
  <si>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</si>
  <si>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</si>
  <si>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</si>
  <si>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</si>
  <si>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</si>
  <si>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</si>
  <si>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</si>
  <si>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</si>
  <si>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</si>
  <si>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</si>
  <si>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</si>
  <si>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</si>
  <si>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</si>
  <si>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</si>
  <si>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</si>
  <si>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</si>
  <si>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</si>
  <si>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</si>
  <si>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</si>
  <si>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</si>
  <si>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</si>
  <si>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</si>
  <si>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</si>
  <si>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</si>
  <si>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</si>
  <si>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</si>
  <si>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</si>
  <si>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医療法人社団清心会桜井病院</t>
    <phoneticPr fontId="3"/>
  </si>
  <si>
    <t>〒633-0091 桜井市桜井９７３</t>
    <phoneticPr fontId="3"/>
  </si>
  <si>
    <t>〇</t>
  </si>
  <si>
    <t>医療法人</t>
  </si>
  <si>
    <t>複数の診療科で活用</t>
  </si>
  <si>
    <t>眼科</t>
  </si>
  <si>
    <t>産科</t>
  </si>
  <si>
    <t>産婦人科</t>
  </si>
  <si>
    <t>ＤＰＣ病院ではない</t>
  </si>
  <si>
    <t>看護必要度Ⅰ</t>
    <phoneticPr fontId="3"/>
  </si>
  <si>
    <t>一般病棟</t>
  </si>
  <si>
    <t>急性期機能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</si>
</sst>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nara.jp/qq29/qqport/kenmintop/detail/fk1100.php?sisetuid=10049&amp;kinouid=fk910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M1" s="8"/>
      <c r="N1" s="8"/>
      <c r="O1" s="8"/>
      <c r="P1" s="8"/>
      <c r="Q1" s="8"/>
      <c r="R1" s="8"/>
      <c r="S1" s="8"/>
      <c r="T1" s="8"/>
      <c r="U1" s="8"/>
      <c r="V1" s="8"/>
    </row>
    <row r="2" spans="1:22" ht="19">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1047</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t="s">
        <v>1039</v>
      </c>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1047</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t="s">
        <v>1039</v>
      </c>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1047</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1047</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9">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1047</v>
      </c>
    </row>
    <row r="90" spans="1:22" s="21" customFormat="1">
      <c r="A90" s="243"/>
      <c r="B90" s="1"/>
      <c r="C90" s="3"/>
      <c r="D90" s="3"/>
      <c r="E90" s="3"/>
      <c r="F90" s="3"/>
      <c r="G90" s="3"/>
      <c r="H90" s="286"/>
      <c r="I90" s="67" t="s">
        <v>36</v>
      </c>
      <c r="J90" s="68"/>
      <c r="K90" s="69"/>
      <c r="L90" s="262" t="s">
        <v>1048</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9">
      <c r="A92" s="243"/>
      <c r="B92" s="75"/>
      <c r="C92" s="62"/>
      <c r="D92" s="3"/>
      <c r="E92" s="3"/>
      <c r="F92" s="3"/>
      <c r="G92" s="3"/>
      <c r="H92" s="286"/>
      <c r="I92" s="286"/>
      <c r="J92" s="63"/>
      <c r="K92" s="63"/>
      <c r="L92" s="61"/>
    </row>
    <row r="93" spans="1:22" s="21" customFormat="1" ht="19">
      <c r="A93" s="243"/>
      <c r="B93" s="75"/>
      <c r="C93" s="62"/>
      <c r="D93" s="3"/>
      <c r="E93" s="3"/>
      <c r="F93" s="3"/>
      <c r="G93" s="3"/>
      <c r="H93" s="286"/>
      <c r="I93" s="286"/>
      <c r="J93" s="63"/>
      <c r="K93" s="63"/>
      <c r="L93" s="61"/>
    </row>
    <row r="94" spans="1:22" s="21" customFormat="1" ht="19">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1047</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1048</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41</v>
      </c>
      <c r="K99" s="237" t="str">
        <f>IF(OR(COUNTIF(L99:L99,"未確認")&gt;0,COUNTIF(L99:L99,"~*")&gt;0),"※","")</f>
        <v/>
      </c>
      <c r="L99" s="258">
        <v>41</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41</v>
      </c>
      <c r="K101" s="237" t="str">
        <f>IF(OR(COUNTIF(L101:L101,"未確認")&gt;0,COUNTIF(L101:L101,"~*")&gt;0),"※","")</f>
        <v/>
      </c>
      <c r="L101" s="258">
        <v>41</v>
      </c>
    </row>
    <row r="102" spans="1:22" s="83" customFormat="1" ht="34.5" customHeight="1">
      <c r="A102" s="244" t="s">
        <v>610</v>
      </c>
      <c r="B102" s="84"/>
      <c r="C102" s="376"/>
      <c r="D102" s="378"/>
      <c r="E102" s="316" t="s">
        <v>612</v>
      </c>
      <c r="F102" s="317"/>
      <c r="G102" s="317"/>
      <c r="H102" s="318"/>
      <c r="I102" s="419"/>
      <c r="J102" s="256">
        <f t="shared" si="0"/>
        <v>41</v>
      </c>
      <c r="K102" s="237" t="str">
        <f t="shared" ref="K102:K111" si="1">IF(OR(COUNTIF(L101:L101,"未確認")&gt;0,COUNTIF(L101:L101,"~*")&gt;0),"※","")</f>
        <v/>
      </c>
      <c r="L102" s="258">
        <v>41</v>
      </c>
    </row>
    <row r="103" spans="1:22" s="83" customFormat="1" ht="34.5" customHeight="1">
      <c r="A103" s="244" t="s">
        <v>613</v>
      </c>
      <c r="B103" s="84"/>
      <c r="C103" s="333" t="s">
        <v>46</v>
      </c>
      <c r="D103" s="335"/>
      <c r="E103" s="333" t="s">
        <v>42</v>
      </c>
      <c r="F103" s="334"/>
      <c r="G103" s="334"/>
      <c r="H103" s="335"/>
      <c r="I103" s="419"/>
      <c r="J103" s="256">
        <f t="shared" si="0"/>
        <v>0</v>
      </c>
      <c r="K103" s="237" t="str">
        <f t="shared" si="1"/>
        <v/>
      </c>
      <c r="L103" s="258">
        <v>0</v>
      </c>
    </row>
    <row r="104" spans="1:22" s="83" customFormat="1" ht="34.5" customHeight="1">
      <c r="A104" s="244" t="s">
        <v>614</v>
      </c>
      <c r="B104" s="84"/>
      <c r="C104" s="395"/>
      <c r="D104" s="396"/>
      <c r="E104" s="427"/>
      <c r="F104" s="428"/>
      <c r="G104" s="319" t="s">
        <v>47</v>
      </c>
      <c r="H104" s="321"/>
      <c r="I104" s="419"/>
      <c r="J104" s="256">
        <f t="shared" si="0"/>
        <v>0</v>
      </c>
      <c r="K104" s="237" t="str">
        <f t="shared" si="1"/>
        <v/>
      </c>
      <c r="L104" s="258">
        <v>0</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0</v>
      </c>
      <c r="K106" s="237" t="str">
        <f t="shared" si="1"/>
        <v/>
      </c>
      <c r="L106" s="258">
        <v>0</v>
      </c>
    </row>
    <row r="107" spans="1:22" s="83" customFormat="1" ht="34.5" customHeight="1">
      <c r="A107" s="244" t="s">
        <v>614</v>
      </c>
      <c r="B107" s="84"/>
      <c r="C107" s="395"/>
      <c r="D107" s="396"/>
      <c r="E107" s="427"/>
      <c r="F107" s="428"/>
      <c r="G107" s="319" t="s">
        <v>47</v>
      </c>
      <c r="H107" s="321"/>
      <c r="I107" s="419"/>
      <c r="J107" s="256">
        <f t="shared" si="0"/>
        <v>0</v>
      </c>
      <c r="K107" s="237" t="str">
        <f t="shared" si="1"/>
        <v/>
      </c>
      <c r="L107" s="258">
        <v>0</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0</v>
      </c>
      <c r="K109" s="237" t="str">
        <f t="shared" si="1"/>
        <v/>
      </c>
      <c r="L109" s="258">
        <v>0</v>
      </c>
    </row>
    <row r="110" spans="1:22" s="83" customFormat="1" ht="34.5" customHeight="1">
      <c r="A110" s="244" t="s">
        <v>614</v>
      </c>
      <c r="B110" s="84"/>
      <c r="C110" s="395"/>
      <c r="D110" s="396"/>
      <c r="E110" s="431"/>
      <c r="F110" s="432"/>
      <c r="G110" s="316" t="s">
        <v>47</v>
      </c>
      <c r="H110" s="318"/>
      <c r="I110" s="419"/>
      <c r="J110" s="256">
        <f t="shared" si="0"/>
        <v>0</v>
      </c>
      <c r="K110" s="237" t="str">
        <f t="shared" si="1"/>
        <v/>
      </c>
      <c r="L110" s="258">
        <v>0</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1047</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1048</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1042</v>
      </c>
    </row>
    <row r="122" spans="1:22" s="83" customFormat="1" ht="40.5" customHeight="1">
      <c r="A122" s="244" t="s">
        <v>619</v>
      </c>
      <c r="B122" s="1"/>
      <c r="C122" s="294"/>
      <c r="D122" s="296"/>
      <c r="E122" s="395"/>
      <c r="F122" s="417"/>
      <c r="G122" s="417"/>
      <c r="H122" s="396"/>
      <c r="I122" s="353"/>
      <c r="J122" s="101"/>
      <c r="K122" s="102"/>
      <c r="L122" s="98" t="s">
        <v>1043</v>
      </c>
    </row>
    <row r="123" spans="1:22" s="83" customFormat="1" ht="40.5" customHeight="1">
      <c r="A123" s="244" t="s">
        <v>620</v>
      </c>
      <c r="B123" s="1"/>
      <c r="C123" s="288"/>
      <c r="D123" s="289"/>
      <c r="E123" s="376"/>
      <c r="F123" s="377"/>
      <c r="G123" s="377"/>
      <c r="H123" s="378"/>
      <c r="I123" s="340"/>
      <c r="J123" s="105"/>
      <c r="K123" s="106"/>
      <c r="L123" s="98" t="s">
        <v>1044</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1047</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1048</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561</v>
      </c>
    </row>
    <row r="132" spans="1:22" s="83" customFormat="1" ht="34.5" customHeight="1">
      <c r="A132" s="244" t="s">
        <v>621</v>
      </c>
      <c r="B132" s="84"/>
      <c r="C132" s="294"/>
      <c r="D132" s="296"/>
      <c r="E132" s="319" t="s">
        <v>58</v>
      </c>
      <c r="F132" s="320"/>
      <c r="G132" s="320"/>
      <c r="H132" s="321"/>
      <c r="I132" s="388"/>
      <c r="J132" s="101"/>
      <c r="K132" s="102"/>
      <c r="L132" s="82">
        <v>41</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1047</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1048</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44</v>
      </c>
      <c r="K151" s="264" t="str">
        <f t="shared" si="3"/>
        <v/>
      </c>
      <c r="L151" s="117">
        <v>44</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0</v>
      </c>
      <c r="K157" s="264" t="str">
        <f t="shared" si="3"/>
        <v/>
      </c>
      <c r="L157" s="117">
        <v>0</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33</v>
      </c>
      <c r="K220" s="264" t="str">
        <f t="shared" si="7"/>
        <v/>
      </c>
      <c r="L220" s="117">
        <v>33</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1047</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1048</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1045</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1047</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1048</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1047</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1048</v>
      </c>
      <c r="M245" s="8"/>
      <c r="N245" s="8"/>
      <c r="O245" s="8"/>
      <c r="P245" s="8"/>
      <c r="Q245" s="8"/>
      <c r="R245" s="8"/>
      <c r="S245" s="8"/>
      <c r="T245" s="8"/>
      <c r="U245" s="8"/>
      <c r="V245" s="8"/>
    </row>
    <row r="246" spans="1:22" s="83" customFormat="1" ht="56.15" customHeight="1">
      <c r="A246" s="244" t="s">
        <v>630</v>
      </c>
      <c r="B246" s="119"/>
      <c r="C246" s="319" t="s">
        <v>133</v>
      </c>
      <c r="D246" s="320"/>
      <c r="E246" s="320"/>
      <c r="F246" s="320"/>
      <c r="G246" s="320"/>
      <c r="H246" s="321"/>
      <c r="I246" s="283" t="s">
        <v>134</v>
      </c>
      <c r="J246" s="260" t="s">
        <v>538</v>
      </c>
      <c r="K246" s="81"/>
      <c r="L246" s="110"/>
    </row>
    <row r="247" spans="1:22" s="83" customFormat="1" ht="98.15"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1047</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1048</v>
      </c>
      <c r="M254" s="8"/>
      <c r="N254" s="8"/>
      <c r="O254" s="8"/>
      <c r="P254" s="8"/>
      <c r="Q254" s="8"/>
      <c r="R254" s="8"/>
      <c r="S254" s="8"/>
      <c r="T254" s="8"/>
      <c r="U254" s="8"/>
      <c r="V254" s="8"/>
    </row>
    <row r="255" spans="1:22" s="83" customFormat="1" ht="56.15" customHeight="1">
      <c r="A255" s="244" t="s">
        <v>632</v>
      </c>
      <c r="B255" s="119"/>
      <c r="C255" s="319" t="s">
        <v>138</v>
      </c>
      <c r="D255" s="320"/>
      <c r="E255" s="320"/>
      <c r="F255" s="320"/>
      <c r="G255" s="320"/>
      <c r="H255" s="321"/>
      <c r="I255" s="138" t="s">
        <v>139</v>
      </c>
      <c r="J255" s="260" t="s">
        <v>539</v>
      </c>
      <c r="K255" s="81"/>
      <c r="L255" s="110"/>
    </row>
    <row r="256" spans="1:22" s="83" customFormat="1" ht="56.15" customHeight="1">
      <c r="A256" s="244" t="s">
        <v>633</v>
      </c>
      <c r="B256" s="119"/>
      <c r="C256" s="319" t="s">
        <v>140</v>
      </c>
      <c r="D256" s="320"/>
      <c r="E256" s="320"/>
      <c r="F256" s="320"/>
      <c r="G256" s="320"/>
      <c r="H256" s="321"/>
      <c r="I256" s="138" t="s">
        <v>141</v>
      </c>
      <c r="J256" s="260" t="s">
        <v>538</v>
      </c>
      <c r="K256" s="81"/>
      <c r="L256" s="101"/>
    </row>
    <row r="257" spans="1:22" s="83" customFormat="1" ht="56.15"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1047</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1048</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4</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2.7</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9</v>
      </c>
      <c r="K269" s="81" t="str">
        <f t="shared" si="8"/>
        <v/>
      </c>
      <c r="L269" s="147">
        <v>9</v>
      </c>
    </row>
    <row r="270" spans="1:22" s="83" customFormat="1" ht="34.5" customHeight="1">
      <c r="A270" s="249" t="s">
        <v>725</v>
      </c>
      <c r="B270" s="120"/>
      <c r="C270" s="370"/>
      <c r="D270" s="370"/>
      <c r="E270" s="370"/>
      <c r="F270" s="370"/>
      <c r="G270" s="370" t="s">
        <v>148</v>
      </c>
      <c r="H270" s="370"/>
      <c r="I270" s="403"/>
      <c r="J270" s="266">
        <f t="shared" si="9"/>
        <v>0.8</v>
      </c>
      <c r="K270" s="81" t="str">
        <f t="shared" si="8"/>
        <v/>
      </c>
      <c r="L270" s="148">
        <v>0.8</v>
      </c>
    </row>
    <row r="271" spans="1:22" s="83" customFormat="1" ht="34.5" customHeight="1">
      <c r="A271" s="249" t="s">
        <v>726</v>
      </c>
      <c r="B271" s="120"/>
      <c r="C271" s="370" t="s">
        <v>151</v>
      </c>
      <c r="D271" s="371"/>
      <c r="E271" s="371"/>
      <c r="F271" s="371"/>
      <c r="G271" s="370" t="s">
        <v>146</v>
      </c>
      <c r="H271" s="370"/>
      <c r="I271" s="403"/>
      <c r="J271" s="266">
        <f t="shared" si="9"/>
        <v>2</v>
      </c>
      <c r="K271" s="81" t="str">
        <f t="shared" si="8"/>
        <v/>
      </c>
      <c r="L271" s="147">
        <v>2</v>
      </c>
    </row>
    <row r="272" spans="1:22" s="83" customFormat="1" ht="34.5" customHeight="1">
      <c r="A272" s="249" t="s">
        <v>726</v>
      </c>
      <c r="B272" s="120"/>
      <c r="C272" s="371"/>
      <c r="D272" s="371"/>
      <c r="E272" s="371"/>
      <c r="F272" s="371"/>
      <c r="G272" s="370" t="s">
        <v>148</v>
      </c>
      <c r="H272" s="370"/>
      <c r="I272" s="403"/>
      <c r="J272" s="266">
        <f t="shared" si="9"/>
        <v>0.7</v>
      </c>
      <c r="K272" s="81" t="str">
        <f t="shared" si="8"/>
        <v/>
      </c>
      <c r="L272" s="148">
        <v>0.7</v>
      </c>
    </row>
    <row r="273" spans="1:12" s="83" customFormat="1" ht="34.5" customHeight="1">
      <c r="A273" s="249" t="s">
        <v>727</v>
      </c>
      <c r="B273" s="120"/>
      <c r="C273" s="370" t="s">
        <v>152</v>
      </c>
      <c r="D273" s="371"/>
      <c r="E273" s="371"/>
      <c r="F273" s="371"/>
      <c r="G273" s="370" t="s">
        <v>146</v>
      </c>
      <c r="H273" s="370"/>
      <c r="I273" s="403"/>
      <c r="J273" s="266">
        <f t="shared" si="9"/>
        <v>1</v>
      </c>
      <c r="K273" s="81" t="str">
        <f t="shared" si="8"/>
        <v/>
      </c>
      <c r="L273" s="147">
        <v>1</v>
      </c>
    </row>
    <row r="274" spans="1:12" s="83" customFormat="1" ht="34.5" customHeight="1">
      <c r="A274" s="249" t="s">
        <v>727</v>
      </c>
      <c r="B274" s="120"/>
      <c r="C274" s="371"/>
      <c r="D274" s="371"/>
      <c r="E274" s="371"/>
      <c r="F274" s="371"/>
      <c r="G274" s="370" t="s">
        <v>148</v>
      </c>
      <c r="H274" s="370"/>
      <c r="I274" s="403"/>
      <c r="J274" s="266">
        <f t="shared" si="9"/>
        <v>2.6</v>
      </c>
      <c r="K274" s="81" t="str">
        <f t="shared" si="8"/>
        <v/>
      </c>
      <c r="L274" s="148">
        <v>2.6</v>
      </c>
    </row>
    <row r="275" spans="1:12" s="83" customFormat="1" ht="34.5" customHeight="1">
      <c r="A275" s="249" t="s">
        <v>728</v>
      </c>
      <c r="B275" s="120"/>
      <c r="C275" s="370" t="s">
        <v>153</v>
      </c>
      <c r="D275" s="371"/>
      <c r="E275" s="371"/>
      <c r="F275" s="371"/>
      <c r="G275" s="370" t="s">
        <v>146</v>
      </c>
      <c r="H275" s="370"/>
      <c r="I275" s="403"/>
      <c r="J275" s="266">
        <f t="shared" si="9"/>
        <v>7</v>
      </c>
      <c r="K275" s="81" t="str">
        <f t="shared" si="8"/>
        <v/>
      </c>
      <c r="L275" s="147">
        <v>7</v>
      </c>
    </row>
    <row r="276" spans="1:12" s="83" customFormat="1" ht="34.5" customHeight="1">
      <c r="A276" s="249" t="s">
        <v>728</v>
      </c>
      <c r="B276" s="84"/>
      <c r="C276" s="371"/>
      <c r="D276" s="371"/>
      <c r="E276" s="371"/>
      <c r="F276" s="371"/>
      <c r="G276" s="370" t="s">
        <v>148</v>
      </c>
      <c r="H276" s="370"/>
      <c r="I276" s="403"/>
      <c r="J276" s="266">
        <f t="shared" si="9"/>
        <v>2.7</v>
      </c>
      <c r="K276" s="81" t="str">
        <f t="shared" si="8"/>
        <v/>
      </c>
      <c r="L276" s="148">
        <v>2.7</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0</v>
      </c>
      <c r="K283" s="81" t="str">
        <f t="shared" si="8"/>
        <v/>
      </c>
      <c r="L283" s="147">
        <v>0</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0</v>
      </c>
      <c r="K285" s="81" t="str">
        <f t="shared" si="8"/>
        <v/>
      </c>
      <c r="L285" s="141"/>
    </row>
    <row r="286" spans="1:12" s="83" customFormat="1" ht="34.5" customHeight="1">
      <c r="A286" s="244" t="s">
        <v>733</v>
      </c>
      <c r="B286" s="84"/>
      <c r="C286" s="373"/>
      <c r="D286" s="373"/>
      <c r="E286" s="373"/>
      <c r="F286" s="373"/>
      <c r="G286" s="370" t="s">
        <v>148</v>
      </c>
      <c r="H286" s="370"/>
      <c r="I286" s="403"/>
      <c r="J286" s="266">
        <v>0</v>
      </c>
      <c r="K286" s="81" t="str">
        <f t="shared" si="8"/>
        <v/>
      </c>
      <c r="L286" s="144"/>
    </row>
    <row r="287" spans="1:12" s="83" customFormat="1" ht="34.5" customHeight="1">
      <c r="A287" s="244" t="s">
        <v>734</v>
      </c>
      <c r="B287" s="84"/>
      <c r="C287" s="370" t="s">
        <v>159</v>
      </c>
      <c r="D287" s="373"/>
      <c r="E287" s="373"/>
      <c r="F287" s="373"/>
      <c r="G287" s="370" t="s">
        <v>146</v>
      </c>
      <c r="H287" s="370"/>
      <c r="I287" s="403"/>
      <c r="J287" s="266">
        <v>0</v>
      </c>
      <c r="K287" s="81" t="str">
        <f t="shared" si="8"/>
        <v/>
      </c>
      <c r="L287" s="141"/>
    </row>
    <row r="288" spans="1:12" s="83" customFormat="1" ht="34.5" customHeight="1">
      <c r="A288" s="244" t="s">
        <v>734</v>
      </c>
      <c r="B288" s="84"/>
      <c r="C288" s="373"/>
      <c r="D288" s="373"/>
      <c r="E288" s="373"/>
      <c r="F288" s="373"/>
      <c r="G288" s="370" t="s">
        <v>148</v>
      </c>
      <c r="H288" s="370"/>
      <c r="I288" s="403"/>
      <c r="J288" s="266">
        <v>0.5</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2</v>
      </c>
      <c r="K291" s="81" t="str">
        <f t="shared" si="8"/>
        <v/>
      </c>
      <c r="L291" s="147">
        <v>2</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1</v>
      </c>
      <c r="M297" s="147">
        <v>4</v>
      </c>
      <c r="N297" s="147">
        <v>0</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2</v>
      </c>
      <c r="N298" s="148">
        <v>0</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1</v>
      </c>
      <c r="M299" s="147">
        <v>1</v>
      </c>
      <c r="N299" s="147">
        <v>0</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2.6</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1</v>
      </c>
      <c r="M301" s="147">
        <v>1</v>
      </c>
      <c r="N301" s="147">
        <v>0</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2</v>
      </c>
      <c r="M302" s="148">
        <v>1.6</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0.7</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1047</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1048</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538</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0</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0</v>
      </c>
      <c r="K328" s="81"/>
      <c r="L328" s="269"/>
    </row>
    <row r="329" spans="1:22" s="83" customFormat="1" ht="34.5" customHeight="1">
      <c r="A329" s="249" t="s">
        <v>750</v>
      </c>
      <c r="B329" s="159"/>
      <c r="C329" s="370"/>
      <c r="D329" s="370"/>
      <c r="E329" s="370"/>
      <c r="F329" s="371"/>
      <c r="G329" s="370" t="s">
        <v>176</v>
      </c>
      <c r="H329" s="287" t="s">
        <v>173</v>
      </c>
      <c r="I329" s="353"/>
      <c r="J329" s="266">
        <v>0</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0</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1047</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1048</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0</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
      <c r="A354" s="249" t="s">
        <v>764</v>
      </c>
      <c r="B354" s="159"/>
      <c r="C354" s="391"/>
      <c r="D354" s="392"/>
      <c r="E354" s="319" t="s">
        <v>196</v>
      </c>
      <c r="F354" s="320"/>
      <c r="G354" s="320"/>
      <c r="H354" s="321"/>
      <c r="I354" s="122" t="s">
        <v>197</v>
      </c>
      <c r="J354" s="271">
        <v>0</v>
      </c>
      <c r="K354" s="81"/>
      <c r="L354" s="269"/>
    </row>
    <row r="355" spans="1:22" s="83" customFormat="1" ht="42">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5" customHeight="1">
      <c r="A359" s="249" t="s">
        <v>769</v>
      </c>
      <c r="B359" s="159"/>
      <c r="C359" s="391"/>
      <c r="D359" s="392"/>
      <c r="E359" s="319" t="s">
        <v>206</v>
      </c>
      <c r="F359" s="320"/>
      <c r="G359" s="320"/>
      <c r="H359" s="321"/>
      <c r="I359" s="122" t="s">
        <v>207</v>
      </c>
      <c r="J359" s="271">
        <v>0</v>
      </c>
      <c r="K359" s="81"/>
      <c r="L359" s="269"/>
    </row>
    <row r="360" spans="1:22" s="83" customFormat="1" ht="56.15"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1047</v>
      </c>
    </row>
    <row r="368" spans="1:22" s="118" customFormat="1" ht="20.25" customHeight="1">
      <c r="A368" s="243"/>
      <c r="B368" s="1"/>
      <c r="C368" s="3"/>
      <c r="D368" s="3"/>
      <c r="E368" s="3"/>
      <c r="F368" s="3"/>
      <c r="G368" s="3"/>
      <c r="H368" s="286"/>
      <c r="I368" s="67" t="s">
        <v>36</v>
      </c>
      <c r="J368" s="170"/>
      <c r="K368" s="79"/>
      <c r="L368" s="137" t="s">
        <v>1048</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9">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1047</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1048</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1941</v>
      </c>
      <c r="K392" s="81" t="str">
        <f t="shared" ref="K392:K397" si="11">IF(OR(COUNTIF(L392:L392,"未確認")&gt;0,COUNTIF(L392:L392,"~*")&gt;0),"※","")</f>
        <v/>
      </c>
      <c r="L392" s="147">
        <v>1941</v>
      </c>
    </row>
    <row r="393" spans="1:22" s="83" customFormat="1" ht="34.5" customHeight="1">
      <c r="A393" s="249" t="s">
        <v>773</v>
      </c>
      <c r="B393" s="84"/>
      <c r="C393" s="369"/>
      <c r="D393" s="379"/>
      <c r="E393" s="319" t="s">
        <v>224</v>
      </c>
      <c r="F393" s="320"/>
      <c r="G393" s="320"/>
      <c r="H393" s="321"/>
      <c r="I393" s="342"/>
      <c r="J393" s="140">
        <f t="shared" si="10"/>
        <v>1500</v>
      </c>
      <c r="K393" s="81" t="str">
        <f t="shared" si="11"/>
        <v/>
      </c>
      <c r="L393" s="147">
        <v>1500</v>
      </c>
    </row>
    <row r="394" spans="1:22" s="83" customFormat="1" ht="34.5" customHeight="1">
      <c r="A394" s="250" t="s">
        <v>774</v>
      </c>
      <c r="B394" s="84"/>
      <c r="C394" s="369"/>
      <c r="D394" s="380"/>
      <c r="E394" s="319" t="s">
        <v>225</v>
      </c>
      <c r="F394" s="320"/>
      <c r="G394" s="320"/>
      <c r="H394" s="321"/>
      <c r="I394" s="342"/>
      <c r="J394" s="140">
        <f t="shared" si="10"/>
        <v>0</v>
      </c>
      <c r="K394" s="81" t="str">
        <f t="shared" si="11"/>
        <v/>
      </c>
      <c r="L394" s="147">
        <v>0</v>
      </c>
    </row>
    <row r="395" spans="1:22" s="83" customFormat="1" ht="34.5" customHeight="1">
      <c r="A395" s="250" t="s">
        <v>775</v>
      </c>
      <c r="B395" s="84"/>
      <c r="C395" s="369"/>
      <c r="D395" s="381"/>
      <c r="E395" s="319" t="s">
        <v>226</v>
      </c>
      <c r="F395" s="320"/>
      <c r="G395" s="320"/>
      <c r="H395" s="321"/>
      <c r="I395" s="342"/>
      <c r="J395" s="140">
        <f t="shared" si="10"/>
        <v>441</v>
      </c>
      <c r="K395" s="81" t="str">
        <f t="shared" si="11"/>
        <v/>
      </c>
      <c r="L395" s="147">
        <v>441</v>
      </c>
    </row>
    <row r="396" spans="1:22" s="83" customFormat="1" ht="34.5" customHeight="1">
      <c r="A396" s="250" t="s">
        <v>776</v>
      </c>
      <c r="B396" s="1"/>
      <c r="C396" s="369"/>
      <c r="D396" s="319" t="s">
        <v>227</v>
      </c>
      <c r="E396" s="320"/>
      <c r="F396" s="320"/>
      <c r="G396" s="320"/>
      <c r="H396" s="321"/>
      <c r="I396" s="342"/>
      <c r="J396" s="140">
        <f t="shared" si="10"/>
        <v>8627</v>
      </c>
      <c r="K396" s="81" t="str">
        <f t="shared" si="11"/>
        <v/>
      </c>
      <c r="L396" s="147">
        <v>8627</v>
      </c>
    </row>
    <row r="397" spans="1:22" s="83" customFormat="1" ht="34.5" customHeight="1">
      <c r="A397" s="250" t="s">
        <v>777</v>
      </c>
      <c r="B397" s="119"/>
      <c r="C397" s="369"/>
      <c r="D397" s="319" t="s">
        <v>228</v>
      </c>
      <c r="E397" s="320"/>
      <c r="F397" s="320"/>
      <c r="G397" s="320"/>
      <c r="H397" s="321"/>
      <c r="I397" s="343"/>
      <c r="J397" s="140">
        <f t="shared" si="10"/>
        <v>1937</v>
      </c>
      <c r="K397" s="81" t="str">
        <f t="shared" si="11"/>
        <v/>
      </c>
      <c r="L397" s="147">
        <v>1937</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1047</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1048</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1941</v>
      </c>
      <c r="K405" s="81" t="str">
        <f t="shared" ref="K405:K422" si="13">IF(OR(COUNTIF(L405:L405,"未確認")&gt;0,COUNTIF(L405:L405,"~*")&gt;0),"※","")</f>
        <v/>
      </c>
      <c r="L405" s="147">
        <v>1941</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1562</v>
      </c>
      <c r="K407" s="81" t="str">
        <f t="shared" si="13"/>
        <v/>
      </c>
      <c r="L407" s="147">
        <v>1562</v>
      </c>
    </row>
    <row r="408" spans="1:22" s="83" customFormat="1" ht="34.5" customHeight="1">
      <c r="A408" s="251" t="s">
        <v>781</v>
      </c>
      <c r="B408" s="119"/>
      <c r="C408" s="368"/>
      <c r="D408" s="368"/>
      <c r="E408" s="319" t="s">
        <v>236</v>
      </c>
      <c r="F408" s="320"/>
      <c r="G408" s="320"/>
      <c r="H408" s="321"/>
      <c r="I408" s="360"/>
      <c r="J408" s="140">
        <f t="shared" si="12"/>
        <v>3</v>
      </c>
      <c r="K408" s="81" t="str">
        <f t="shared" si="13"/>
        <v/>
      </c>
      <c r="L408" s="147">
        <v>3</v>
      </c>
    </row>
    <row r="409" spans="1:22" s="83" customFormat="1" ht="34.5" customHeight="1">
      <c r="A409" s="251" t="s">
        <v>782</v>
      </c>
      <c r="B409" s="119"/>
      <c r="C409" s="368"/>
      <c r="D409" s="368"/>
      <c r="E409" s="316" t="s">
        <v>989</v>
      </c>
      <c r="F409" s="317"/>
      <c r="G409" s="317"/>
      <c r="H409" s="318"/>
      <c r="I409" s="360"/>
      <c r="J409" s="140">
        <f t="shared" si="12"/>
        <v>5</v>
      </c>
      <c r="K409" s="81" t="str">
        <f t="shared" si="13"/>
        <v/>
      </c>
      <c r="L409" s="147">
        <v>5</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371</v>
      </c>
      <c r="K411" s="81" t="str">
        <f t="shared" si="13"/>
        <v/>
      </c>
      <c r="L411" s="147">
        <v>371</v>
      </c>
    </row>
    <row r="412" spans="1:22" s="83" customFormat="1" ht="34.5" customHeight="1">
      <c r="A412" s="251" t="s">
        <v>785</v>
      </c>
      <c r="B412" s="119"/>
      <c r="C412" s="368"/>
      <c r="D412" s="375"/>
      <c r="E412" s="333" t="s">
        <v>166</v>
      </c>
      <c r="F412" s="334"/>
      <c r="G412" s="334"/>
      <c r="H412" s="335"/>
      <c r="I412" s="360"/>
      <c r="J412" s="140">
        <f t="shared" si="12"/>
        <v>0</v>
      </c>
      <c r="K412" s="81" t="str">
        <f t="shared" si="13"/>
        <v/>
      </c>
      <c r="L412" s="147">
        <v>0</v>
      </c>
    </row>
    <row r="413" spans="1:22" s="83" customFormat="1" ht="34.5" customHeight="1">
      <c r="A413" s="251" t="s">
        <v>786</v>
      </c>
      <c r="B413" s="119"/>
      <c r="C413" s="368"/>
      <c r="D413" s="319" t="s">
        <v>251</v>
      </c>
      <c r="E413" s="320"/>
      <c r="F413" s="320"/>
      <c r="G413" s="320"/>
      <c r="H413" s="321"/>
      <c r="I413" s="360"/>
      <c r="J413" s="140">
        <f t="shared" si="12"/>
        <v>1937</v>
      </c>
      <c r="K413" s="81" t="str">
        <f t="shared" si="13"/>
        <v/>
      </c>
      <c r="L413" s="147">
        <v>1937</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1913</v>
      </c>
      <c r="K415" s="81" t="str">
        <f t="shared" si="13"/>
        <v/>
      </c>
      <c r="L415" s="147">
        <v>1913</v>
      </c>
    </row>
    <row r="416" spans="1:22" s="83" customFormat="1" ht="34.5" customHeight="1">
      <c r="A416" s="251" t="s">
        <v>789</v>
      </c>
      <c r="B416" s="119"/>
      <c r="C416" s="368"/>
      <c r="D416" s="368"/>
      <c r="E416" s="319" t="s">
        <v>243</v>
      </c>
      <c r="F416" s="320"/>
      <c r="G416" s="320"/>
      <c r="H416" s="321"/>
      <c r="I416" s="360"/>
      <c r="J416" s="140">
        <f t="shared" si="12"/>
        <v>15</v>
      </c>
      <c r="K416" s="81" t="str">
        <f t="shared" si="13"/>
        <v/>
      </c>
      <c r="L416" s="147">
        <v>15</v>
      </c>
    </row>
    <row r="417" spans="1:22" s="83" customFormat="1" ht="34.5" customHeight="1">
      <c r="A417" s="251" t="s">
        <v>790</v>
      </c>
      <c r="B417" s="119"/>
      <c r="C417" s="368"/>
      <c r="D417" s="368"/>
      <c r="E417" s="319" t="s">
        <v>244</v>
      </c>
      <c r="F417" s="320"/>
      <c r="G417" s="320"/>
      <c r="H417" s="321"/>
      <c r="I417" s="360"/>
      <c r="J417" s="140">
        <f t="shared" si="12"/>
        <v>5</v>
      </c>
      <c r="K417" s="81" t="str">
        <f t="shared" si="13"/>
        <v/>
      </c>
      <c r="L417" s="147">
        <v>5</v>
      </c>
    </row>
    <row r="418" spans="1:22" s="83" customFormat="1" ht="34.5" customHeight="1">
      <c r="A418" s="251" t="s">
        <v>791</v>
      </c>
      <c r="B418" s="119"/>
      <c r="C418" s="368"/>
      <c r="D418" s="368"/>
      <c r="E418" s="319" t="s">
        <v>245</v>
      </c>
      <c r="F418" s="320"/>
      <c r="G418" s="320"/>
      <c r="H418" s="321"/>
      <c r="I418" s="360"/>
      <c r="J418" s="140">
        <f t="shared" si="12"/>
        <v>0</v>
      </c>
      <c r="K418" s="81" t="str">
        <f t="shared" si="13"/>
        <v/>
      </c>
      <c r="L418" s="147">
        <v>0</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4</v>
      </c>
      <c r="K420" s="81" t="str">
        <f t="shared" si="13"/>
        <v/>
      </c>
      <c r="L420" s="147">
        <v>4</v>
      </c>
    </row>
    <row r="421" spans="1:22" s="83" customFormat="1" ht="34.5" customHeight="1">
      <c r="A421" s="251" t="s">
        <v>794</v>
      </c>
      <c r="B421" s="119"/>
      <c r="C421" s="368"/>
      <c r="D421" s="368"/>
      <c r="E421" s="319" t="s">
        <v>247</v>
      </c>
      <c r="F421" s="320"/>
      <c r="G421" s="320"/>
      <c r="H421" s="321"/>
      <c r="I421" s="360"/>
      <c r="J421" s="140">
        <f t="shared" si="12"/>
        <v>0</v>
      </c>
      <c r="K421" s="81" t="str">
        <f t="shared" si="13"/>
        <v/>
      </c>
      <c r="L421" s="147">
        <v>0</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1047</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1048</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1937</v>
      </c>
      <c r="K430" s="193" t="str">
        <f>IF(OR(COUNTIF(L430:L430,"未確認")&gt;0,COUNTIF(L430:L430,"~*")&gt;0),"※","")</f>
        <v/>
      </c>
      <c r="L430" s="147">
        <v>1937</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0</v>
      </c>
      <c r="K431" s="193" t="str">
        <f>IF(OR(COUNTIF(L431:L431,"未確認")&gt;0,COUNTIF(L431:L431,"~*")&gt;0),"※","")</f>
        <v/>
      </c>
      <c r="L431" s="147">
        <v>0</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0</v>
      </c>
      <c r="K432" s="193" t="str">
        <f>IF(OR(COUNTIF(L432:L432,"未確認")&gt;0,COUNTIF(L432:L432,"~*")&gt;0),"※","")</f>
        <v/>
      </c>
      <c r="L432" s="147">
        <v>0</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1937</v>
      </c>
      <c r="K433" s="193" t="str">
        <f>IF(OR(COUNTIF(L433:L433,"未確認")&gt;0,COUNTIF(L433:L433,"~*")&gt;0),"※","")</f>
        <v/>
      </c>
      <c r="L433" s="147">
        <v>1937</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0</v>
      </c>
      <c r="K434" s="193" t="str">
        <f>IF(OR(COUNTIF(L434:L434,"未確認")&gt;0,COUNTIF(L434:L434,"~*")&gt;0),"※","")</f>
        <v/>
      </c>
      <c r="L434" s="147">
        <v>0</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1047</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1048</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9">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1047</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1048</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55</v>
      </c>
      <c r="K468" s="201" t="str">
        <f t="shared" ref="K468:K475" si="15">IF(OR(COUNTIF(L468:L468,"未確認")&gt;0,COUNTIF(L468:L468,"*")&gt;0),"※","")</f>
        <v/>
      </c>
      <c r="L468" s="117">
        <v>55</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41</v>
      </c>
      <c r="K472" s="201" t="str">
        <f t="shared" si="15"/>
        <v/>
      </c>
      <c r="L472" s="117">
        <v>41</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16</v>
      </c>
      <c r="K479" s="201" t="str">
        <f t="shared" si="17"/>
        <v/>
      </c>
      <c r="L479" s="117">
        <v>16</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t="str">
        <f>IF(SUM(L481:L481)=0,IF(COUNTIF(L481:L481,"未確認")&gt;0,"未確認",IF(COUNTIF(L481:L481,"*")&gt;0,"*",SUM(L481:L481))),SUM(L481:L481))</f>
        <v>*</v>
      </c>
      <c r="K481" s="201" t="str">
        <f t="shared" si="17"/>
        <v>※</v>
      </c>
      <c r="L481" s="117" t="s">
        <v>541</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t="str">
        <f t="shared" si="18"/>
        <v>*</v>
      </c>
      <c r="K492" s="201" t="str">
        <f t="shared" si="17"/>
        <v>※</v>
      </c>
      <c r="L492" s="117" t="s">
        <v>541</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5"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70"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70" customHeight="1">
      <c r="A496" s="252" t="s">
        <v>811</v>
      </c>
      <c r="B496" s="159"/>
      <c r="C496" s="319" t="s">
        <v>304</v>
      </c>
      <c r="D496" s="320"/>
      <c r="E496" s="320"/>
      <c r="F496" s="320"/>
      <c r="G496" s="320"/>
      <c r="H496" s="321"/>
      <c r="I496" s="122" t="s">
        <v>305</v>
      </c>
      <c r="J496" s="116" t="str">
        <f t="shared" si="18"/>
        <v>*</v>
      </c>
      <c r="K496" s="201" t="str">
        <f t="shared" si="17"/>
        <v>※</v>
      </c>
      <c r="L496" s="117" t="s">
        <v>541</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1047</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1048</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10</v>
      </c>
      <c r="K505" s="201" t="str">
        <f t="shared" si="20"/>
        <v/>
      </c>
      <c r="L505" s="117">
        <v>10</v>
      </c>
      <c r="M505" s="8"/>
      <c r="N505" s="8"/>
      <c r="O505" s="8"/>
      <c r="P505" s="8"/>
      <c r="Q505" s="8"/>
      <c r="R505" s="8"/>
      <c r="S505" s="8"/>
      <c r="T505" s="8"/>
      <c r="U505" s="8"/>
      <c r="V505" s="8"/>
    </row>
    <row r="506" spans="1:22" ht="56.15"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5"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84">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70"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1047</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1048</v>
      </c>
      <c r="M515" s="8"/>
      <c r="N515" s="8"/>
      <c r="O515" s="8"/>
      <c r="P515" s="8"/>
      <c r="Q515" s="8"/>
      <c r="R515" s="8"/>
      <c r="S515" s="8"/>
      <c r="T515" s="8"/>
      <c r="U515" s="8"/>
      <c r="V515" s="8"/>
    </row>
    <row r="516" spans="1:22" s="115" customFormat="1" ht="56">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0">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1047</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1048</v>
      </c>
      <c r="M521" s="8"/>
      <c r="N521" s="8"/>
      <c r="O521" s="8"/>
      <c r="P521" s="8"/>
      <c r="Q521" s="8"/>
      <c r="R521" s="8"/>
      <c r="S521" s="8"/>
      <c r="T521" s="8"/>
      <c r="U521" s="8"/>
      <c r="V521" s="8"/>
    </row>
    <row r="522" spans="1:22" s="115" customFormat="1" ht="70">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1047</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1048</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35</v>
      </c>
      <c r="K527" s="201" t="str">
        <f>IF(OR(COUNTIF(L527:L527,"未確認")&gt;0,COUNTIF(L527:L527,"*")&gt;0),"※","")</f>
        <v/>
      </c>
      <c r="L527" s="117">
        <v>35</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1047</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1048</v>
      </c>
      <c r="M531" s="8"/>
      <c r="N531" s="8"/>
      <c r="O531" s="8"/>
      <c r="P531" s="8"/>
      <c r="Q531" s="8"/>
      <c r="R531" s="8"/>
      <c r="S531" s="8"/>
      <c r="T531" s="8"/>
      <c r="U531" s="8"/>
      <c r="V531" s="8"/>
    </row>
    <row r="532" spans="1:22" s="115" customFormat="1" ht="56.15"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0</v>
      </c>
      <c r="K532" s="201" t="str">
        <f t="shared" ref="K532:K537" si="22">IF(OR(COUNTIF(L532:L532,"未確認")&gt;0,COUNTIF(L532:L532,"*")&gt;0),"※","")</f>
        <v/>
      </c>
      <c r="L532" s="117">
        <v>0</v>
      </c>
    </row>
    <row r="533" spans="1:22" s="115" customFormat="1" ht="70"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0</v>
      </c>
      <c r="K535" s="201" t="str">
        <f t="shared" si="22"/>
        <v/>
      </c>
      <c r="L535" s="117">
        <v>0</v>
      </c>
    </row>
    <row r="536" spans="1:22" s="115" customFormat="1" ht="70"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5"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1047</v>
      </c>
    </row>
    <row r="544" spans="1:22" s="1" customFormat="1" ht="20.25" customHeight="1">
      <c r="A544" s="243"/>
      <c r="C544" s="62"/>
      <c r="D544" s="3"/>
      <c r="E544" s="3"/>
      <c r="F544" s="3"/>
      <c r="G544" s="3"/>
      <c r="H544" s="286"/>
      <c r="I544" s="67" t="s">
        <v>36</v>
      </c>
      <c r="J544" s="68"/>
      <c r="K544" s="186"/>
      <c r="L544" s="70" t="s">
        <v>1048</v>
      </c>
    </row>
    <row r="545" spans="1:12" s="115" customFormat="1" ht="70"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70"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70"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70"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70"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5"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70"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70"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56">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70"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70"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70"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5" customHeight="1">
      <c r="A558" s="251" t="s">
        <v>868</v>
      </c>
      <c r="B558" s="119"/>
      <c r="C558" s="316" t="s">
        <v>866</v>
      </c>
      <c r="D558" s="317"/>
      <c r="E558" s="317"/>
      <c r="F558" s="317"/>
      <c r="G558" s="317"/>
      <c r="H558" s="318"/>
      <c r="I558" s="295" t="s">
        <v>867</v>
      </c>
      <c r="J558" s="223"/>
      <c r="K558" s="242"/>
      <c r="L558" s="211" t="s">
        <v>1046</v>
      </c>
    </row>
    <row r="559" spans="1:12" s="91" customFormat="1" ht="65.150000000000006"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3.3</v>
      </c>
    </row>
    <row r="561" spans="1:12" s="91" customFormat="1" ht="34.5" customHeight="1">
      <c r="A561" s="251" t="s">
        <v>871</v>
      </c>
      <c r="B561" s="119"/>
      <c r="C561" s="209"/>
      <c r="D561" s="330" t="s">
        <v>377</v>
      </c>
      <c r="E561" s="341"/>
      <c r="F561" s="341"/>
      <c r="G561" s="341"/>
      <c r="H561" s="331"/>
      <c r="I561" s="342"/>
      <c r="J561" s="207"/>
      <c r="K561" s="210"/>
      <c r="L561" s="211">
        <v>0</v>
      </c>
    </row>
    <row r="562" spans="1:12" s="91" customFormat="1" ht="34.5" customHeight="1">
      <c r="A562" s="251" t="s">
        <v>872</v>
      </c>
      <c r="B562" s="119"/>
      <c r="C562" s="209"/>
      <c r="D562" s="330" t="s">
        <v>992</v>
      </c>
      <c r="E562" s="341"/>
      <c r="F562" s="341"/>
      <c r="G562" s="341"/>
      <c r="H562" s="331"/>
      <c r="I562" s="342"/>
      <c r="J562" s="207"/>
      <c r="K562" s="210"/>
      <c r="L562" s="211">
        <v>0</v>
      </c>
    </row>
    <row r="563" spans="1:12" s="91" customFormat="1" ht="34.5" customHeight="1">
      <c r="A563" s="251" t="s">
        <v>873</v>
      </c>
      <c r="B563" s="119"/>
      <c r="C563" s="209"/>
      <c r="D563" s="330" t="s">
        <v>379</v>
      </c>
      <c r="E563" s="341"/>
      <c r="F563" s="341"/>
      <c r="G563" s="341"/>
      <c r="H563" s="331"/>
      <c r="I563" s="342"/>
      <c r="J563" s="207"/>
      <c r="K563" s="210"/>
      <c r="L563" s="211">
        <v>0</v>
      </c>
    </row>
    <row r="564" spans="1:12" s="91" customFormat="1" ht="34.5" customHeight="1">
      <c r="A564" s="251" t="s">
        <v>874</v>
      </c>
      <c r="B564" s="119"/>
      <c r="C564" s="209"/>
      <c r="D564" s="330" t="s">
        <v>380</v>
      </c>
      <c r="E564" s="341"/>
      <c r="F564" s="341"/>
      <c r="G564" s="341"/>
      <c r="H564" s="331"/>
      <c r="I564" s="342"/>
      <c r="J564" s="207"/>
      <c r="K564" s="210"/>
      <c r="L564" s="211">
        <v>5</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993</v>
      </c>
      <c r="E566" s="341"/>
      <c r="F566" s="341"/>
      <c r="G566" s="341"/>
      <c r="H566" s="331"/>
      <c r="I566" s="342"/>
      <c r="J566" s="213"/>
      <c r="K566" s="214"/>
      <c r="L566" s="211">
        <v>0</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t="s">
        <v>533</v>
      </c>
    </row>
    <row r="569" spans="1:12" s="91" customFormat="1" ht="34.5" customHeight="1">
      <c r="A569" s="251" t="s">
        <v>878</v>
      </c>
      <c r="B569" s="119"/>
      <c r="C569" s="209"/>
      <c r="D569" s="330" t="s">
        <v>377</v>
      </c>
      <c r="E569" s="341"/>
      <c r="F569" s="341"/>
      <c r="G569" s="341"/>
      <c r="H569" s="331"/>
      <c r="I569" s="342"/>
      <c r="J569" s="207"/>
      <c r="K569" s="210"/>
      <c r="L569" s="211" t="s">
        <v>533</v>
      </c>
    </row>
    <row r="570" spans="1:12" s="91" customFormat="1" ht="34.5" customHeight="1">
      <c r="A570" s="251" t="s">
        <v>879</v>
      </c>
      <c r="B570" s="119"/>
      <c r="C570" s="209"/>
      <c r="D570" s="330" t="s">
        <v>992</v>
      </c>
      <c r="E570" s="341"/>
      <c r="F570" s="341"/>
      <c r="G570" s="341"/>
      <c r="H570" s="331"/>
      <c r="I570" s="342"/>
      <c r="J570" s="207"/>
      <c r="K570" s="210"/>
      <c r="L570" s="211" t="s">
        <v>533</v>
      </c>
    </row>
    <row r="571" spans="1:12" s="91" customFormat="1" ht="34.5" customHeight="1">
      <c r="A571" s="251" t="s">
        <v>880</v>
      </c>
      <c r="B571" s="119"/>
      <c r="C571" s="209"/>
      <c r="D571" s="330" t="s">
        <v>379</v>
      </c>
      <c r="E571" s="341"/>
      <c r="F571" s="341"/>
      <c r="G571" s="341"/>
      <c r="H571" s="331"/>
      <c r="I571" s="342"/>
      <c r="J571" s="207"/>
      <c r="K571" s="210"/>
      <c r="L571" s="211" t="s">
        <v>533</v>
      </c>
    </row>
    <row r="572" spans="1:12" s="91" customFormat="1" ht="34.5" customHeight="1">
      <c r="A572" s="251" t="s">
        <v>881</v>
      </c>
      <c r="B572" s="119"/>
      <c r="C572" s="209"/>
      <c r="D572" s="330" t="s">
        <v>380</v>
      </c>
      <c r="E572" s="341"/>
      <c r="F572" s="341"/>
      <c r="G572" s="341"/>
      <c r="H572" s="331"/>
      <c r="I572" s="342"/>
      <c r="J572" s="207"/>
      <c r="K572" s="210"/>
      <c r="L572" s="211" t="s">
        <v>533</v>
      </c>
    </row>
    <row r="573" spans="1:12" s="91" customFormat="1" ht="34.5" customHeight="1">
      <c r="A573" s="251" t="s">
        <v>882</v>
      </c>
      <c r="B573" s="119"/>
      <c r="C573" s="209"/>
      <c r="D573" s="330" t="s">
        <v>869</v>
      </c>
      <c r="E573" s="341"/>
      <c r="F573" s="341"/>
      <c r="G573" s="341"/>
      <c r="H573" s="331"/>
      <c r="I573" s="342"/>
      <c r="J573" s="207"/>
      <c r="K573" s="210"/>
      <c r="L573" s="211" t="s">
        <v>533</v>
      </c>
    </row>
    <row r="574" spans="1:12" s="91" customFormat="1" ht="34.5" customHeight="1">
      <c r="A574" s="251" t="s">
        <v>883</v>
      </c>
      <c r="B574" s="119"/>
      <c r="C574" s="212"/>
      <c r="D574" s="330" t="s">
        <v>993</v>
      </c>
      <c r="E574" s="341"/>
      <c r="F574" s="341"/>
      <c r="G574" s="341"/>
      <c r="H574" s="331"/>
      <c r="I574" s="342"/>
      <c r="J574" s="213"/>
      <c r="K574" s="214"/>
      <c r="L574" s="211" t="s">
        <v>533</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1047</v>
      </c>
    </row>
    <row r="589" spans="1:22" s="1" customFormat="1" ht="20.25" customHeight="1">
      <c r="A589" s="243"/>
      <c r="C589" s="62"/>
      <c r="D589" s="3"/>
      <c r="E589" s="3"/>
      <c r="F589" s="3"/>
      <c r="G589" s="3"/>
      <c r="H589" s="286"/>
      <c r="I589" s="67" t="s">
        <v>36</v>
      </c>
      <c r="J589" s="68"/>
      <c r="K589" s="186"/>
      <c r="L589" s="70" t="s">
        <v>1048</v>
      </c>
    </row>
    <row r="590" spans="1:22" s="115" customFormat="1" ht="70"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70"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5"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5" customHeight="1">
      <c r="A595" s="251" t="s">
        <v>895</v>
      </c>
      <c r="B595" s="84"/>
      <c r="C595" s="322" t="s">
        <v>994</v>
      </c>
      <c r="D595" s="323"/>
      <c r="E595" s="323"/>
      <c r="F595" s="323"/>
      <c r="G595" s="323"/>
      <c r="H595" s="324"/>
      <c r="I595" s="339" t="s">
        <v>397</v>
      </c>
      <c r="J595" s="140">
        <v>83</v>
      </c>
      <c r="K595" s="201" t="str">
        <f>IF(OR(COUNTIF(L595:L595,"未確認")&gt;0,COUNTIF(L595:L595,"~*")&gt;0),"※","")</f>
        <v/>
      </c>
      <c r="L595" s="216"/>
    </row>
    <row r="596" spans="1:12" s="115" customFormat="1" ht="35.15" customHeight="1">
      <c r="A596" s="251" t="s">
        <v>896</v>
      </c>
      <c r="B596" s="84"/>
      <c r="C596" s="291"/>
      <c r="D596" s="292"/>
      <c r="E596" s="316" t="s">
        <v>398</v>
      </c>
      <c r="F596" s="317"/>
      <c r="G596" s="317"/>
      <c r="H596" s="318"/>
      <c r="I596" s="340"/>
      <c r="J596" s="140" t="s">
        <v>540</v>
      </c>
      <c r="K596" s="201" t="str">
        <f>IF(OR(COUNTIF(L596:L596,"未確認")&gt;0,COUNTIF(L596:L596,"~*")&gt;0),"※","")</f>
        <v/>
      </c>
      <c r="L596" s="216"/>
    </row>
    <row r="597" spans="1:12" s="115" customFormat="1" ht="35.15" customHeight="1">
      <c r="A597" s="251" t="s">
        <v>897</v>
      </c>
      <c r="B597" s="84"/>
      <c r="C597" s="322" t="s">
        <v>995</v>
      </c>
      <c r="D597" s="323"/>
      <c r="E597" s="323"/>
      <c r="F597" s="323"/>
      <c r="G597" s="323"/>
      <c r="H597" s="324"/>
      <c r="I597" s="325" t="s">
        <v>400</v>
      </c>
      <c r="J597" s="140">
        <v>73</v>
      </c>
      <c r="K597" s="201" t="str">
        <f>IF(OR(COUNTIF(L597:L597,"未確認")&gt;0,COUNTIF(L597:L597,"~*")&gt;0),"※","")</f>
        <v/>
      </c>
      <c r="L597" s="216"/>
    </row>
    <row r="598" spans="1:12" s="115" customFormat="1" ht="35.15"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5"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5"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5"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5"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5"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1047</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1048</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70"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4"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5"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70"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1047</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1048</v>
      </c>
      <c r="M630" s="8"/>
      <c r="N630" s="8"/>
      <c r="O630" s="8"/>
      <c r="P630" s="8"/>
      <c r="Q630" s="8"/>
      <c r="R630" s="8"/>
      <c r="S630" s="8"/>
      <c r="T630" s="8"/>
      <c r="U630" s="8"/>
      <c r="V630" s="8"/>
    </row>
    <row r="631" spans="1:22" s="118" customFormat="1" ht="70"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5" customHeight="1">
      <c r="A632" s="252" t="s">
        <v>918</v>
      </c>
      <c r="B632" s="119"/>
      <c r="C632" s="319" t="s">
        <v>434</v>
      </c>
      <c r="D632" s="320"/>
      <c r="E632" s="320"/>
      <c r="F632" s="320"/>
      <c r="G632" s="320"/>
      <c r="H632" s="321"/>
      <c r="I632" s="122" t="s">
        <v>435</v>
      </c>
      <c r="J632" s="116" t="str">
        <f t="shared" si="29"/>
        <v>*</v>
      </c>
      <c r="K632" s="201" t="str">
        <f t="shared" si="30"/>
        <v>※</v>
      </c>
      <c r="L632" s="117" t="s">
        <v>541</v>
      </c>
    </row>
    <row r="633" spans="1:22" s="118" customFormat="1" ht="56">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5"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70" customHeight="1">
      <c r="A636" s="252" t="s">
        <v>922</v>
      </c>
      <c r="B636" s="119"/>
      <c r="C636" s="319" t="s">
        <v>442</v>
      </c>
      <c r="D636" s="320"/>
      <c r="E636" s="320"/>
      <c r="F636" s="320"/>
      <c r="G636" s="320"/>
      <c r="H636" s="321"/>
      <c r="I636" s="122" t="s">
        <v>443</v>
      </c>
      <c r="J636" s="116">
        <f t="shared" si="29"/>
        <v>0</v>
      </c>
      <c r="K636" s="201" t="str">
        <f t="shared" si="30"/>
        <v/>
      </c>
      <c r="L636" s="117">
        <v>0</v>
      </c>
    </row>
    <row r="637" spans="1:22" s="118" customFormat="1" ht="98.15" customHeight="1">
      <c r="A637" s="252" t="s">
        <v>923</v>
      </c>
      <c r="B637" s="119"/>
      <c r="C637" s="319" t="s">
        <v>444</v>
      </c>
      <c r="D637" s="320"/>
      <c r="E637" s="320"/>
      <c r="F637" s="320"/>
      <c r="G637" s="320"/>
      <c r="H637" s="321"/>
      <c r="I637" s="122" t="s">
        <v>445</v>
      </c>
      <c r="J637" s="116">
        <f t="shared" si="29"/>
        <v>0</v>
      </c>
      <c r="K637" s="201" t="str">
        <f t="shared" si="30"/>
        <v/>
      </c>
      <c r="L637" s="117">
        <v>0</v>
      </c>
    </row>
    <row r="638" spans="1:22" s="118" customFormat="1" ht="84" customHeight="1">
      <c r="A638" s="252" t="s">
        <v>924</v>
      </c>
      <c r="B638" s="119"/>
      <c r="C638" s="316" t="s">
        <v>1001</v>
      </c>
      <c r="D638" s="317"/>
      <c r="E638" s="317"/>
      <c r="F638" s="317"/>
      <c r="G638" s="317"/>
      <c r="H638" s="318"/>
      <c r="I638" s="122" t="s">
        <v>447</v>
      </c>
      <c r="J638" s="116">
        <f t="shared" si="29"/>
        <v>0</v>
      </c>
      <c r="K638" s="201" t="str">
        <f t="shared" si="30"/>
        <v/>
      </c>
      <c r="L638" s="117">
        <v>0</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1047</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1048</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70"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70"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70"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70"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5"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70"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70"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70"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70"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5"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70"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1047</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1048</v>
      </c>
      <c r="M666" s="8"/>
      <c r="N666" s="8"/>
      <c r="O666" s="8"/>
      <c r="P666" s="8"/>
      <c r="Q666" s="8"/>
      <c r="R666" s="8"/>
      <c r="S666" s="8"/>
      <c r="T666" s="8"/>
      <c r="U666" s="8"/>
      <c r="V666" s="8"/>
    </row>
    <row r="667" spans="1:22" s="83" customFormat="1" ht="56.15" customHeight="1">
      <c r="A667" s="251" t="s">
        <v>950</v>
      </c>
      <c r="B667" s="84"/>
      <c r="C667" s="316" t="s">
        <v>479</v>
      </c>
      <c r="D667" s="317"/>
      <c r="E667" s="317"/>
      <c r="F667" s="317"/>
      <c r="G667" s="317"/>
      <c r="H667" s="318"/>
      <c r="I667" s="138" t="s">
        <v>480</v>
      </c>
      <c r="J667" s="223"/>
      <c r="K667" s="224"/>
      <c r="L667" s="98" t="s">
        <v>533</v>
      </c>
    </row>
    <row r="668" spans="1:22" s="83" customFormat="1" ht="56.15" customHeight="1">
      <c r="A668" s="251" t="s">
        <v>951</v>
      </c>
      <c r="B668" s="84"/>
      <c r="C668" s="316" t="s">
        <v>481</v>
      </c>
      <c r="D668" s="317"/>
      <c r="E668" s="317"/>
      <c r="F668" s="317"/>
      <c r="G668" s="317"/>
      <c r="H668" s="318"/>
      <c r="I668" s="138" t="s">
        <v>482</v>
      </c>
      <c r="J668" s="223"/>
      <c r="K668" s="224"/>
      <c r="L668" s="225" t="s">
        <v>533</v>
      </c>
    </row>
    <row r="669" spans="1:22" s="83" customFormat="1" ht="56.15" customHeight="1">
      <c r="A669" s="251" t="s">
        <v>952</v>
      </c>
      <c r="B669" s="84"/>
      <c r="C669" s="316" t="s">
        <v>483</v>
      </c>
      <c r="D669" s="317"/>
      <c r="E669" s="317"/>
      <c r="F669" s="317"/>
      <c r="G669" s="317"/>
      <c r="H669" s="318"/>
      <c r="I669" s="138" t="s">
        <v>484</v>
      </c>
      <c r="J669" s="223"/>
      <c r="K669" s="224"/>
      <c r="L669" s="299" t="s">
        <v>533</v>
      </c>
    </row>
    <row r="670" spans="1:22" s="83" customFormat="1" ht="60" customHeight="1">
      <c r="A670" s="251" t="s">
        <v>953</v>
      </c>
      <c r="B670" s="84"/>
      <c r="C670" s="322" t="s">
        <v>485</v>
      </c>
      <c r="D670" s="323"/>
      <c r="E670" s="323"/>
      <c r="F670" s="323"/>
      <c r="G670" s="323"/>
      <c r="H670" s="324"/>
      <c r="I670" s="325" t="s">
        <v>1030</v>
      </c>
      <c r="J670" s="223"/>
      <c r="K670" s="224"/>
      <c r="L670" s="300" t="s">
        <v>533</v>
      </c>
    </row>
    <row r="671" spans="1:22" s="83" customFormat="1" ht="35.15" customHeight="1">
      <c r="A671" s="251" t="s">
        <v>954</v>
      </c>
      <c r="B671" s="84"/>
      <c r="C671" s="227"/>
      <c r="D671" s="228"/>
      <c r="E671" s="322" t="s">
        <v>487</v>
      </c>
      <c r="F671" s="323"/>
      <c r="G671" s="323"/>
      <c r="H671" s="324"/>
      <c r="I671" s="326"/>
      <c r="J671" s="223"/>
      <c r="K671" s="224"/>
      <c r="L671" s="300" t="s">
        <v>533</v>
      </c>
    </row>
    <row r="672" spans="1:22" s="83" customFormat="1" ht="25.75" customHeight="1">
      <c r="A672" s="251" t="s">
        <v>955</v>
      </c>
      <c r="B672" s="84"/>
      <c r="C672" s="229"/>
      <c r="D672" s="285"/>
      <c r="E672" s="328"/>
      <c r="F672" s="329"/>
      <c r="G672" s="330" t="s">
        <v>1003</v>
      </c>
      <c r="H672" s="331"/>
      <c r="I672" s="327"/>
      <c r="J672" s="223"/>
      <c r="K672" s="224"/>
      <c r="L672" s="300" t="s">
        <v>533</v>
      </c>
    </row>
    <row r="673" spans="1:22" s="115" customFormat="1" ht="80.150000000000006" customHeight="1">
      <c r="A673" s="251" t="s">
        <v>956</v>
      </c>
      <c r="B673" s="84"/>
      <c r="C673" s="322" t="s">
        <v>1027</v>
      </c>
      <c r="D673" s="323"/>
      <c r="E673" s="323"/>
      <c r="F673" s="323"/>
      <c r="G673" s="323"/>
      <c r="H673" s="324"/>
      <c r="I673" s="325" t="s">
        <v>1031</v>
      </c>
      <c r="J673" s="223"/>
      <c r="K673" s="224"/>
      <c r="L673" s="300" t="s">
        <v>533</v>
      </c>
    </row>
    <row r="674" spans="1:22" s="115" customFormat="1" ht="34.5" customHeight="1">
      <c r="A674" s="251" t="s">
        <v>957</v>
      </c>
      <c r="B674" s="84"/>
      <c r="C674" s="288"/>
      <c r="D674" s="290"/>
      <c r="E674" s="316" t="s">
        <v>1004</v>
      </c>
      <c r="F674" s="317"/>
      <c r="G674" s="317"/>
      <c r="H674" s="318"/>
      <c r="I674" s="332"/>
      <c r="J674" s="223"/>
      <c r="K674" s="224"/>
      <c r="L674" s="300" t="s">
        <v>533</v>
      </c>
    </row>
    <row r="675" spans="1:22" s="83" customFormat="1" ht="56.15" customHeight="1">
      <c r="A675" s="251" t="s">
        <v>958</v>
      </c>
      <c r="B675" s="84"/>
      <c r="C675" s="316" t="s">
        <v>1005</v>
      </c>
      <c r="D675" s="317"/>
      <c r="E675" s="317"/>
      <c r="F675" s="317"/>
      <c r="G675" s="317"/>
      <c r="H675" s="318"/>
      <c r="I675" s="138" t="s">
        <v>492</v>
      </c>
      <c r="J675" s="223"/>
      <c r="K675" s="224"/>
      <c r="L675" s="301" t="s">
        <v>533</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1047</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1048</v>
      </c>
      <c r="M682" s="8"/>
      <c r="N682" s="8"/>
      <c r="O682" s="8"/>
      <c r="P682" s="8"/>
      <c r="Q682" s="8"/>
      <c r="R682" s="8"/>
      <c r="S682" s="8"/>
      <c r="T682" s="8"/>
      <c r="U682" s="8"/>
      <c r="V682" s="8"/>
    </row>
    <row r="683" spans="1:22" s="118" customFormat="1" ht="112"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1047</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1048</v>
      </c>
      <c r="M692" s="8"/>
      <c r="N692" s="8"/>
      <c r="O692" s="8"/>
      <c r="P692" s="8"/>
      <c r="Q692" s="8"/>
      <c r="R692" s="8"/>
      <c r="S692" s="8"/>
      <c r="T692" s="8"/>
      <c r="U692" s="8"/>
      <c r="V692" s="8"/>
    </row>
    <row r="693" spans="1:22" s="118" customFormat="1" ht="56.15"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5"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70" customHeight="1">
      <c r="A695" s="252" t="s">
        <v>965</v>
      </c>
      <c r="B695" s="119"/>
      <c r="C695" s="316" t="s">
        <v>1006</v>
      </c>
      <c r="D695" s="317"/>
      <c r="E695" s="317"/>
      <c r="F695" s="317"/>
      <c r="G695" s="317"/>
      <c r="H695" s="318"/>
      <c r="I695" s="122" t="s">
        <v>508</v>
      </c>
      <c r="J695" s="116">
        <f>IF(SUM(L695:L695)=0,IF(COUNTIF(L695:L695,"未確認")&gt;0,"未確認",IF(COUNTIF(L695:L695,"~*")&gt;0,"*",SUM(L695:L695))),SUM(L695:L695))</f>
        <v>0</v>
      </c>
      <c r="K695" s="201" t="str">
        <f>IF(OR(COUNTIF(L695:L695,"未確認")&gt;0,COUNTIF(L695:L695,"*")&gt;0),"※","")</f>
        <v/>
      </c>
      <c r="L695" s="117">
        <v>0</v>
      </c>
    </row>
    <row r="696" spans="1:22" s="118" customFormat="1" ht="56.15"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70"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1047</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1048</v>
      </c>
      <c r="M705" s="8"/>
      <c r="N705" s="8"/>
      <c r="O705" s="8"/>
      <c r="P705" s="8"/>
      <c r="Q705" s="8"/>
      <c r="R705" s="8"/>
      <c r="S705" s="8"/>
      <c r="T705" s="8"/>
      <c r="U705" s="8"/>
      <c r="V705" s="8"/>
    </row>
    <row r="706" spans="1:23" s="118" customFormat="1" ht="56.15"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70"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70"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70"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B1455B9-74E9-47CA-8A67-B78F01C7B8DF}"/>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98">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6">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6">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56">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6">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6">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70">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4">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0">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70">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0">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6">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0">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0">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0">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0">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98">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84">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70">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70">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56">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0">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70">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70">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70">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4">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6">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4">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5"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5"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5"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6">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6">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6">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6">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6">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4">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0">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98">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84">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0">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4">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6">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6">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6">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4">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0">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84">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70">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70">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6">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6">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70">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84">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6">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6">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5"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6">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8">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84">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6">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0">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70">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0">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0">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2019-12-23T00:58:58Z</dcterms:modified>
</cp:coreProperties>
</file>