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9DFB2F0-BAEF-4332-A513-9C82067FA14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<sst xmlns="http://schemas.openxmlformats.org/spreadsheetml/2006/main" count="3545" uniqueCount="1067">
  <si>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</si>
  <si>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</si>
  <si>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</si>
  <si>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</si>
  <si>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</si>
  <si>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</si>
  <si>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</si>
  <si>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</si>
  <si>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</si>
  <si>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</si>
  <si>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</si>
  <si>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</si>
  <si>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</si>
  <si>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</si>
  <si>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</si>
  <si>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</si>
  <si>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</si>
  <si>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</si>
  <si>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</si>
  <si>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</si>
  <si>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</si>
  <si>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</si>
  <si>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</si>
  <si>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</si>
  <si>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</si>
  <si>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</si>
  <si>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</si>
  <si>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</si>
  <si>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</si>
  <si>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</si>
  <si>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</si>
  <si>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</si>
  <si>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</si>
  <si>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</si>
  <si>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</si>
  <si>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</si>
  <si>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</si>
  <si>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</si>
  <si>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</si>
  <si>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</si>
  <si>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</si>
  <si>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</si>
  <si>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</si>
  <si>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</si>
  <si>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</si>
  <si>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</si>
  <si>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</si>
  <si>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</si>
  <si>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</si>
  <si>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</si>
  <si>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</si>
  <si>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</si>
  <si>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</si>
  <si>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</si>
  <si>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</si>
  <si>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</si>
  <si>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</si>
  <si>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</si>
  <si>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</si>
  <si>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</si>
  <si>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</si>
  <si>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</si>
  <si>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</si>
  <si>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</si>
  <si>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</si>
  <si>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</si>
  <si>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</si>
  <si>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</si>
  <si>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</si>
  <si>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</si>
  <si>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</si>
  <si>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</si>
  <si>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</si>
  <si>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</si>
  <si>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</si>
  <si>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</si>
  <si>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</si>
  <si>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</si>
  <si>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</si>
  <si>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</si>
  <si>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</si>
  <si>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</si>
  <si>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</si>
  <si>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</si>
  <si>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</si>
  <si>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</si>
  <si>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</si>
  <si>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</si>
  <si>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</si>
  <si>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</si>
  <si>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</si>
  <si>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</si>
  <si>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</si>
  <si>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</si>
  <si>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</si>
  <si>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</si>
  <si>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</si>
  <si>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</si>
  <si>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</si>
  <si>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</si>
  <si>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</si>
  <si>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</si>
  <si>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</si>
  <si>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</si>
  <si>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</si>
  <si>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</si>
  <si>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</si>
  <si>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</si>
  <si>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</si>
  <si>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</si>
  <si>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</si>
  <si>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</si>
  <si>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</si>
  <si>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</si>
  <si>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</si>
  <si>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</si>
  <si>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</si>
  <si>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</si>
  <si>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</si>
  <si>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</si>
  <si>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</si>
  <si>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</si>
  <si>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</si>
  <si>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</si>
  <si>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</si>
  <si>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</si>
  <si>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</si>
  <si>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</si>
  <si>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</si>
  <si>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</si>
  <si>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</si>
  <si>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</si>
  <si>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</si>
  <si>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</si>
  <si>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</si>
  <si>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</si>
  <si>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</si>
  <si>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</si>
  <si>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</si>
  <si>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</si>
  <si>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</si>
  <si>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</si>
  <si>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</si>
  <si>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</si>
  <si>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</si>
  <si>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</si>
  <si>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</si>
  <si>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</si>
  <si>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</si>
  <si>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</si>
  <si>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</si>
  <si>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</si>
  <si>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</si>
  <si>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</si>
  <si>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</si>
  <si>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</si>
  <si>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</si>
  <si>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</si>
  <si>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</si>
  <si>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</si>
  <si>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</si>
  <si>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</si>
  <si>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</si>
  <si>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</si>
  <si>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</si>
  <si>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</si>
  <si>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</si>
  <si>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</si>
  <si>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</si>
  <si>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</si>
  <si>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</si>
  <si>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</si>
  <si>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</si>
  <si>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</si>
  <si>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</si>
  <si>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</si>
  <si>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</si>
  <si>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</si>
  <si>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</si>
  <si>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</si>
  <si>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</si>
  <si>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</si>
  <si>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</si>
  <si>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</si>
  <si>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</si>
  <si>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</si>
  <si>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</si>
  <si>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</si>
  <si>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</si>
  <si>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</si>
  <si>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</si>
  <si>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</si>
  <si>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</si>
  <si>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</si>
  <si>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</si>
  <si>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</si>
  <si>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</si>
  <si>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</si>
  <si>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</si>
  <si>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</si>
  <si>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</si>
  <si>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</si>
  <si>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</si>
  <si>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</si>
  <si>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</si>
  <si>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</si>
  <si>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</si>
  <si>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</si>
  <si>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</si>
  <si>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</si>
  <si>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</si>
  <si>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</si>
  <si>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</si>
  <si>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</si>
  <si>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</si>
  <si>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</si>
  <si>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</si>
  <si>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</si>
  <si>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</si>
  <si>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</si>
  <si>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</si>
  <si>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</si>
  <si>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</si>
  <si>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</si>
  <si>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</si>
  <si>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</si>
  <si>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</si>
  <si>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</si>
  <si>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</si>
  <si>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</si>
  <si>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</si>
  <si>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</si>
  <si>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</si>
  <si>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</si>
  <si>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</si>
  <si>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</si>
  <si>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</si>
  <si>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</si>
  <si>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</si>
  <si>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</si>
  <si>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</si>
  <si>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</si>
  <si>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</si>
  <si>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</si>
  <si>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</si>
  <si>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</si>
  <si>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</si>
  <si>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</si>
  <si>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</si>
  <si>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</si>
  <si>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</si>
  <si>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</si>
  <si>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</si>
  <si>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</si>
  <si>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</si>
  <si>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</si>
  <si>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</si>
  <si>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</si>
  <si>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</si>
  <si>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</si>
  <si>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</si>
  <si>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</si>
  <si>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</si>
  <si>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</si>
  <si>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</si>
  <si>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</si>
  <si>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</si>
  <si>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</si>
  <si>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</si>
  <si>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</si>
  <si>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</si>
  <si>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</si>
  <si>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</si>
  <si>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</si>
  <si>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</si>
  <si>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</si>
  <si>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</si>
  <si>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</si>
  <si>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</si>
  <si>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</si>
  <si>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</si>
  <si>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</si>
  <si>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</si>
  <si>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</si>
  <si>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</si>
  <si>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</si>
  <si>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</si>
  <si>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</si>
  <si>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</si>
  <si>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</si>
  <si>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</si>
  <si>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</si>
  <si>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</si>
  <si>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</si>
  <si>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</si>
  <si>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</si>
  <si>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</si>
  <si>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</si>
  <si>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</si>
  <si>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</si>
  <si>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</si>
  <si>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</si>
  <si>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</si>
  <si>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</si>
  <si>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</si>
  <si>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</si>
  <si>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</si>
  <si>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</si>
  <si>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</si>
  <si>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</si>
  <si>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</si>
  <si>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</si>
  <si>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</si>
  <si>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</si>
  <si>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</si>
  <si>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</si>
  <si>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</si>
  <si>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</si>
  <si>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</si>
  <si>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</si>
  <si>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</si>
  <si>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</si>
  <si>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</si>
  <si>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</si>
  <si>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</si>
  <si>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</si>
  <si>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</si>
  <si>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</si>
  <si>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</si>
  <si>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</si>
  <si>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</si>
  <si>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</si>
  <si>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</si>
  <si>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</si>
  <si>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</si>
  <si>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</si>
  <si>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</si>
  <si>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</si>
  <si>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</si>
  <si>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</si>
  <si>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</si>
  <si>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</si>
  <si>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</si>
  <si>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</si>
  <si>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</si>
  <si>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</si>
  <si>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</si>
  <si>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</si>
  <si>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</si>
  <si>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</si>
  <si>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</si>
  <si>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</si>
  <si>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</si>
  <si>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</si>
  <si>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</si>
  <si>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</si>
  <si>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</si>
  <si>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</si>
  <si>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</si>
  <si>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</si>
  <si>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</si>
  <si>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</si>
  <si>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</si>
  <si>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</si>
  <si>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</si>
  <si>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</si>
  <si>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</si>
  <si>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</si>
  <si>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</si>
  <si>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</si>
  <si>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</si>
  <si>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</si>
  <si>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</si>
  <si>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</si>
  <si>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</si>
  <si>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</si>
  <si>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</si>
  <si>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</si>
  <si>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</si>
  <si>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</si>
  <si>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</si>
  <si>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</si>
  <si>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</si>
  <si>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</si>
  <si>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</si>
  <si>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</si>
  <si>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</si>
  <si>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</si>
  <si>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</si>
  <si>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</si>
  <si>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</si>
  <si>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</si>
  <si>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</si>
  <si>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</si>
  <si>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</si>
  <si>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</si>
  <si>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</si>
  <si>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</si>
  <si>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</si>
  <si>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</si>
  <si>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</si>
  <si>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</si>
  <si>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</si>
  <si>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</si>
  <si>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</si>
  <si>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</si>
  <si>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</si>
  <si>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</si>
  <si>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</si>
  <si>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</si>
  <si>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</si>
  <si>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</si>
  <si>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</si>
  <si>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</si>
  <si>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</si>
  <si>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</si>
  <si>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</si>
  <si>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</si>
  <si>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</si>
  <si>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</si>
  <si>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</si>
  <si>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</si>
  <si>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</si>
  <si>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</si>
  <si>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</si>
  <si>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</si>
  <si>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</si>
  <si>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</si>
  <si>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</si>
  <si>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</si>
  <si>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</si>
  <si>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</si>
  <si>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</si>
  <si>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</si>
  <si>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</si>
  <si>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</si>
  <si>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</si>
  <si>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</si>
  <si>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</si>
  <si>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</si>
  <si>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</si>
  <si>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</si>
  <si>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</si>
  <si>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</si>
  <si>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</si>
  <si>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</si>
  <si>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</si>
  <si>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</si>
  <si>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</si>
  <si>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</si>
  <si>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</si>
  <si>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</si>
  <si>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</si>
  <si>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</si>
  <si>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</si>
  <si>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</si>
  <si>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</si>
  <si>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</si>
  <si>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</si>
  <si>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</si>
  <si>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</si>
  <si>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</si>
  <si>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</si>
  <si>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</si>
  <si>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</si>
  <si>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</si>
  <si>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</si>
  <si>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</si>
  <si>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</si>
  <si>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</si>
  <si>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</si>
  <si>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</si>
  <si>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</si>
  <si>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</si>
  <si>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</si>
  <si>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</si>
  <si>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</si>
  <si>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</si>
  <si>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</si>
  <si>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</si>
  <si>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</si>
  <si>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</si>
  <si>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</si>
  <si>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</si>
  <si>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</si>
  <si>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</si>
  <si>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</si>
  <si>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</si>
  <si>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</si>
  <si>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</si>
  <si>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</si>
  <si>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</si>
  <si>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</si>
  <si>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</si>
  <si>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</si>
  <si>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</si>
  <si>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</si>
  <si>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</si>
  <si>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</si>
  <si>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</si>
  <si>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</si>
  <si>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</si>
  <si>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</si>
  <si>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</si>
  <si>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</si>
  <si>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</si>
  <si>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</si>
  <si>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</si>
  <si>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</si>
  <si>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</si>
  <si>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</si>
  <si>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</si>
  <si>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</si>
  <si>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</si>
  <si>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</si>
  <si>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</si>
  <si>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</si>
  <si>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</si>
  <si>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</si>
  <si>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</si>
  <si>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</si>
  <si>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</si>
  <si>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</si>
  <si>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</si>
  <si>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</si>
  <si>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</si>
  <si>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</si>
  <si>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</si>
  <si>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</si>
  <si>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</si>
  <si>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</si>
  <si>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</si>
  <si>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</si>
  <si>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</si>
  <si>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</si>
  <si>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</si>
  <si>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</si>
  <si>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</si>
  <si>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</si>
  <si>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</si>
  <si>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</si>
  <si>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</si>
  <si>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</si>
  <si>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</si>
  <si>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</si>
  <si>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</si>
  <si>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</si>
  <si>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</si>
  <si>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</si>
  <si>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</si>
  <si>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</si>
  <si>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</si>
  <si>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</si>
  <si>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</si>
  <si>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</si>
  <si>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</si>
  <si>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</si>
  <si>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</si>
  <si>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</si>
  <si>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</si>
  <si>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</si>
  <si>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</si>
  <si>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</si>
  <si>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</si>
  <si>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</si>
  <si>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</si>
  <si>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</si>
  <si>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</si>
  <si>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</si>
  <si>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</si>
  <si>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</si>
  <si>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</si>
  <si>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</si>
  <si>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</si>
  <si>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</si>
  <si>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</si>
  <si>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</si>
  <si>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</si>
  <si>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</si>
  <si>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</si>
  <si>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</si>
  <si>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</si>
  <si>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</si>
  <si>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</si>
  <si>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</si>
  <si>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</si>
  <si>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</si>
  <si>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</si>
  <si>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</si>
  <si>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</si>
  <si>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</si>
  <si>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</si>
  <si>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</si>
  <si>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</si>
  <si>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</si>
  <si>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</si>
  <si>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</si>
  <si>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</si>
  <si>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</si>
  <si>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</si>
  <si>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</si>
  <si>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</si>
  <si>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</si>
  <si>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</si>
  <si>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</si>
  <si>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</si>
  <si>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</si>
  <si>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</si>
  <si>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</si>
  <si>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</si>
  <si>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</si>
  <si>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</si>
  <si>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</si>
  <si>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</si>
  <si>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</si>
  <si>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</si>
  <si>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</si>
  <si>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</si>
  <si>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</si>
  <si>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</si>
  <si>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</si>
  <si>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</si>
  <si>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</si>
  <si>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</si>
  <si>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</si>
  <si>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</si>
  <si>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</si>
  <si>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</si>
  <si>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</si>
  <si>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</si>
  <si>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</si>
  <si>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</si>
  <si>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</si>
  <si>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</si>
  <si>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</si>
  <si>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</si>
  <si>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</si>
  <si>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</si>
  <si>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</si>
  <si>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</si>
  <si>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</si>
  <si>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</si>
  <si>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</si>
  <si>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</si>
  <si>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</si>
  <si>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</si>
  <si>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</si>
  <si>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</si>
  <si>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</si>
  <si>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</si>
  <si>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</si>
  <si>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</si>
  <si>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</si>
  <si>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</si>
  <si>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</si>
  <si>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</si>
  <si>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</si>
  <si>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</si>
  <si>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</si>
  <si>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</si>
  <si>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</si>
  <si>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</si>
  <si>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</si>
  <si>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</si>
  <si>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</si>
  <si>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</si>
  <si>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</si>
  <si>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</si>
  <si>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</si>
  <si>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</si>
  <si>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</si>
  <si>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</si>
  <si>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</si>
  <si>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</si>
  <si>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</si>
  <si>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</si>
  <si>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</si>
  <si>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</si>
  <si>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</si>
  <si>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</si>
  <si>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</si>
  <si>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</si>
  <si>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</si>
  <si>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</si>
  <si>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</si>
  <si>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</si>
  <si>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</si>
  <si>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</si>
  <si>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</si>
  <si>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</si>
  <si>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</si>
  <si>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</si>
  <si>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</si>
  <si>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</si>
  <si>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</si>
  <si>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</si>
  <si>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</si>
  <si>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</si>
  <si>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</si>
  <si>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</si>
  <si>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</si>
  <si>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</si>
  <si>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</si>
  <si>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</si>
  <si>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</si>
  <si>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</si>
  <si>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</si>
  <si>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</si>
  <si>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</si>
  <si>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</si>
  <si>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</si>
  <si>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</si>
  <si>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</si>
  <si>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</si>
  <si>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</si>
  <si>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</si>
  <si>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</si>
  <si>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</si>
  <si>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</si>
  <si>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</si>
  <si>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</si>
  <si>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</si>
  <si>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</si>
  <si>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</si>
  <si>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</si>
  <si>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</si>
  <si>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</si>
  <si>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</si>
  <si>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</si>
  <si>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</si>
  <si>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</si>
  <si>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</si>
  <si>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</si>
  <si>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</si>
  <si>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</si>
  <si>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</si>
  <si>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</si>
  <si>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</si>
  <si>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</si>
  <si>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</si>
  <si>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</si>
  <si>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</si>
  <si>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</si>
  <si>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</si>
  <si>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</si>
  <si>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</si>
  <si>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</si>
  <si>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</si>
  <si>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</si>
  <si>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</si>
  <si>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</si>
  <si>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</si>
  <si>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</si>
  <si>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</si>
  <si>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</si>
  <si>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</si>
  <si>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</si>
  <si>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</si>
  <si>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</si>
  <si>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</si>
  <si>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</si>
  <si>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</si>
  <si>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</si>
  <si>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</si>
  <si>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</si>
  <si>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</si>
  <si>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</si>
  <si>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</si>
  <si>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</si>
  <si>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</si>
  <si>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</si>
  <si>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</si>
  <si>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</si>
  <si>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</si>
  <si>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</si>
  <si>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</si>
  <si>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</si>
  <si>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</si>
  <si>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</si>
  <si>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</si>
  <si>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</si>
  <si>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</si>
  <si>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</si>
  <si>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</si>
  <si>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</si>
  <si>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</si>
  <si>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</si>
  <si>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</si>
  <si>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</si>
  <si>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</si>
  <si>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</si>
  <si>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</si>
  <si>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</si>
  <si>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</si>
  <si>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</si>
  <si>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</si>
  <si>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</si>
  <si>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</si>
  <si>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</si>
  <si>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</si>
  <si>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</si>
  <si>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</si>
  <si>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</si>
  <si>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</si>
  <si>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</si>
  <si>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</si>
  <si>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</si>
  <si>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</si>
  <si>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</si>
  <si>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</si>
  <si>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</si>
  <si>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</si>
  <si>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</si>
  <si>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</si>
  <si>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</si>
  <si>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</si>
  <si>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</si>
  <si>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</si>
  <si>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</si>
  <si>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</si>
  <si>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</si>
  <si>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</si>
  <si>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</si>
  <si>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</si>
  <si>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</si>
  <si>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</si>
  <si>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</si>
  <si>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</si>
  <si>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</si>
  <si>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</si>
  <si>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</si>
  <si>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</si>
  <si>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</si>
  <si>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</si>
  <si>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</si>
  <si>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</si>
  <si>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</si>
  <si>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</si>
  <si>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</si>
  <si>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</si>
  <si>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</si>
  <si>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</si>
  <si>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</si>
  <si>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</si>
  <si>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</si>
  <si>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</si>
  <si>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</si>
  <si>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</si>
  <si>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</si>
  <si>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</si>
  <si>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</si>
  <si>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</si>
  <si>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</si>
  <si>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</si>
  <si>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</si>
  <si>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</si>
  <si>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</si>
  <si>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</si>
  <si>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</si>
  <si>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</si>
  <si>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</si>
  <si>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</si>
  <si>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</si>
  <si>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</si>
  <si>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</si>
  <si>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</si>
  <si>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</si>
  <si>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</si>
  <si>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</si>
  <si>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</si>
  <si>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</si>
  <si>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</si>
  <si>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</si>
  <si>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</si>
  <si>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</si>
  <si>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</si>
  <si>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</si>
  <si>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</si>
  <si>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</si>
  <si>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</si>
  <si>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</si>
  <si>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</si>
  <si>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</si>
  <si>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</si>
  <si>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</si>
  <si>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</si>
  <si>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</si>
  <si>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</si>
  <si>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</si>
  <si>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</si>
  <si>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</si>
  <si>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</si>
  <si>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</si>
  <si>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</si>
  <si>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</si>
  <si>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</si>
  <si>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</si>
  <si>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</si>
  <si>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</si>
  <si>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</si>
  <si>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</si>
  <si>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</si>
  <si>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</si>
  <si>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</si>
  <si>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</si>
  <si>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</si>
  <si>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</si>
  <si>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</si>
  <si>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</si>
  <si>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</si>
  <si>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</si>
  <si>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</si>
  <si>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</si>
  <si>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</si>
  <si>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</si>
  <si>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</si>
  <si>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</si>
  <si>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</si>
  <si>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</si>
  <si>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</si>
  <si>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</si>
  <si>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</si>
  <si>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</si>
  <si>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</si>
  <si>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</si>
  <si>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</si>
  <si>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</si>
  <si>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</si>
  <si>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</si>
  <si>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</si>
  <si>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</si>
  <si>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</si>
  <si>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</si>
  <si>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</si>
  <si>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</si>
  <si>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</si>
  <si>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</si>
  <si>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</si>
  <si>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</si>
  <si>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</si>
  <si>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</si>
  <si>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</si>
  <si>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</si>
  <si>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</si>
  <si>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</si>
  <si>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</si>
  <si>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</si>
  <si>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</si>
  <si>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</si>
  <si>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</si>
  <si>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</si>
  <si>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</si>
  <si>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</si>
  <si>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</si>
  <si>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</si>
  <si>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</si>
  <si>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</si>
  <si>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</si>
  <si>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</si>
  <si>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</si>
  <si>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</si>
  <si>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</si>
  <si>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</si>
  <si>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</si>
  <si>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</si>
  <si>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</si>
  <si>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</si>
  <si>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</si>
  <si>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</si>
  <si>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</si>
  <si>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</si>
  <si>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</si>
  <si>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</si>
  <si>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</si>
  <si>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</si>
  <si>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</si>
  <si>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</si>
  <si>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</si>
  <si>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</si>
  <si>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</si>
  <si>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</si>
  <si>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</si>
  <si>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</si>
  <si>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</si>
  <si>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</si>
  <si>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</si>
  <si>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</si>
  <si>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</si>
  <si>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</si>
  <si>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</si>
  <si>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</si>
  <si>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</si>
  <si>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</si>
  <si>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</si>
  <si>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</si>
  <si>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</si>
  <si>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</si>
  <si>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</si>
  <si>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</si>
  <si>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</si>
  <si>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</si>
  <si>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</si>
  <si>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</si>
  <si>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</si>
  <si>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</si>
  <si>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</si>
  <si>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</si>
  <si>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</si>
  <si>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</si>
  <si>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</si>
  <si>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</si>
  <si>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</si>
  <si>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</si>
  <si>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</si>
  <si>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</si>
  <si>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</si>
  <si>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</si>
  <si>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</si>
  <si>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</si>
  <si>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</si>
  <si>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</si>
  <si>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</si>
  <si>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</si>
  <si>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</si>
  <si>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</si>
  <si>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</si>
  <si>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</si>
  <si>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</si>
  <si>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</si>
  <si>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</si>
  <si>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</si>
  <si>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</si>
  <si>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</si>
  <si>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</si>
  <si>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</si>
  <si>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</si>
  <si>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</si>
  <si>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医療法人新生会総合病院　高の原中央病院</t>
    <phoneticPr fontId="3"/>
  </si>
  <si>
    <t>〒631-0805 奈良市右京１丁目３－３</t>
    <phoneticPr fontId="3"/>
  </si>
  <si>
    <t>〇</t>
  </si>
  <si>
    <t>医療法人</t>
  </si>
  <si>
    <t>複数の診療科で活用</t>
  </si>
  <si>
    <t>心臓血管外科</t>
  </si>
  <si>
    <t>循環器内科</t>
  </si>
  <si>
    <t>ハイケアユニット入院医療管理料１</t>
  </si>
  <si>
    <t>ＤＰＣ標準病院群</t>
  </si>
  <si>
    <t>有</t>
  </si>
  <si>
    <t>-</t>
    <phoneticPr fontId="3"/>
  </si>
  <si>
    <t>ＨＣＵ</t>
  </si>
  <si>
    <t>高度急性期機能</t>
  </si>
  <si>
    <t>消化器内科（胃腸内科）</t>
  </si>
  <si>
    <t>急性期一般入院料１</t>
  </si>
  <si>
    <t>看護必要度Ⅰ</t>
    <phoneticPr fontId="3"/>
  </si>
  <si>
    <t>東３階病棟</t>
  </si>
  <si>
    <t>急性期機能</t>
  </si>
  <si>
    <t>内科</t>
  </si>
  <si>
    <t>神経内科</t>
  </si>
  <si>
    <t>東４階病棟</t>
  </si>
  <si>
    <t>婦人科</t>
  </si>
  <si>
    <t>外科</t>
  </si>
  <si>
    <t>泌尿器科</t>
  </si>
  <si>
    <t>東５階病棟</t>
  </si>
  <si>
    <t>整形外科</t>
  </si>
  <si>
    <t>西５階病棟</t>
  </si>
  <si>
    <t>回復期ﾘﾊﾋﾞﾘﾃｰｼｮﾝ病棟入院料１</t>
  </si>
  <si>
    <t>西４階病棟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</si>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</sst>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1053</v>
      </c>
      <c r="N9" s="282" t="s">
        <v>1057</v>
      </c>
      <c r="O9" s="282" t="s">
        <v>1061</v>
      </c>
      <c r="P9" s="282" t="s">
        <v>1063</v>
      </c>
      <c r="Q9" s="282" t="s">
        <v>1065</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1053</v>
      </c>
      <c r="N22" s="282" t="s">
        <v>1057</v>
      </c>
      <c r="O22" s="282" t="s">
        <v>1061</v>
      </c>
      <c r="P22" s="282" t="s">
        <v>1063</v>
      </c>
      <c r="Q22" s="282" t="s">
        <v>1065</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1053</v>
      </c>
      <c r="N35" s="282" t="s">
        <v>1057</v>
      </c>
      <c r="O35" s="282" t="s">
        <v>1061</v>
      </c>
      <c r="P35" s="282" t="s">
        <v>1063</v>
      </c>
      <c r="Q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1053</v>
      </c>
      <c r="N44" s="282" t="s">
        <v>1057</v>
      </c>
      <c r="O44" s="282" t="s">
        <v>1061</v>
      </c>
      <c r="P44" s="282" t="s">
        <v>1063</v>
      </c>
      <c r="Q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1053</v>
      </c>
      <c r="N89" s="262" t="s">
        <v>1057</v>
      </c>
      <c r="O89" s="262" t="s">
        <v>1061</v>
      </c>
      <c r="P89" s="262" t="s">
        <v>1063</v>
      </c>
      <c r="Q89" s="262" t="s">
        <v>1065</v>
      </c>
    </row>
    <row r="90" spans="1:22" s="21" customFormat="1" ht="26">
      <c r="A90" s="243"/>
      <c r="B90" s="1"/>
      <c r="C90" s="3"/>
      <c r="D90" s="3"/>
      <c r="E90" s="3"/>
      <c r="F90" s="3"/>
      <c r="G90" s="3"/>
      <c r="H90" s="287"/>
      <c r="I90" s="67" t="s">
        <v>36</v>
      </c>
      <c r="J90" s="68"/>
      <c r="K90" s="69"/>
      <c r="L90" s="262" t="s">
        <v>1049</v>
      </c>
      <c r="M90" s="262" t="s">
        <v>1054</v>
      </c>
      <c r="N90" s="262" t="s">
        <v>1054</v>
      </c>
      <c r="O90" s="262" t="s">
        <v>1054</v>
      </c>
      <c r="P90" s="262" t="s">
        <v>1054</v>
      </c>
      <c r="Q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1057</v>
      </c>
      <c r="O97" s="66" t="s">
        <v>1061</v>
      </c>
      <c r="P97" s="66" t="s">
        <v>1063</v>
      </c>
      <c r="Q97" s="66" t="s">
        <v>1065</v>
      </c>
      <c r="R97" s="8"/>
      <c r="S97" s="8"/>
      <c r="T97" s="8"/>
      <c r="U97" s="8"/>
      <c r="V97" s="8"/>
    </row>
    <row r="98" spans="1:22" ht="20.25" customHeight="1">
      <c r="A98" s="243"/>
      <c r="B98" s="1"/>
      <c r="C98" s="62"/>
      <c r="D98" s="3"/>
      <c r="F98" s="3"/>
      <c r="G98" s="3"/>
      <c r="H98" s="287"/>
      <c r="I98" s="67" t="s">
        <v>40</v>
      </c>
      <c r="J98" s="68"/>
      <c r="K98" s="79"/>
      <c r="L98" s="70" t="s">
        <v>1049</v>
      </c>
      <c r="M98" s="70" t="s">
        <v>1054</v>
      </c>
      <c r="N98" s="70" t="s">
        <v>1054</v>
      </c>
      <c r="O98" s="70" t="s">
        <v>1054</v>
      </c>
      <c r="P98" s="70" t="s">
        <v>1054</v>
      </c>
      <c r="Q98" s="70" t="s">
        <v>1066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199</v>
      </c>
      <c r="K99" s="237" t="str">
        <f>IF(OR(COUNTIF(L99:Q99,"未確認")&gt;0,COUNTIF(L99:Q99,"~*")&gt;0),"※","")</f>
        <v/>
      </c>
      <c r="L99" s="258">
        <v>8</v>
      </c>
      <c r="M99" s="258">
        <v>38</v>
      </c>
      <c r="N99" s="258">
        <v>49</v>
      </c>
      <c r="O99" s="258">
        <v>51</v>
      </c>
      <c r="P99" s="258">
        <v>53</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IF(OR(COUNTIF(L101:Q101,"未確認")&gt;0,COUNTIF(L101:Q101,"~*")&gt;0),"※","")</f>
        <v/>
      </c>
      <c r="L101" s="258">
        <v>8</v>
      </c>
      <c r="M101" s="258">
        <v>38</v>
      </c>
      <c r="N101" s="258">
        <v>49</v>
      </c>
      <c r="O101" s="258">
        <v>51</v>
      </c>
      <c r="P101" s="258">
        <v>53</v>
      </c>
      <c r="Q101" s="258">
        <v>0</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IF(OR(COUNTIF(L101:Q101,"未確認")&gt;0,COUNTIF(L101:Q101,"~*")&gt;0),"※","")</f>
        <v/>
      </c>
      <c r="L102" s="258">
        <v>8</v>
      </c>
      <c r="M102" s="258">
        <v>38</v>
      </c>
      <c r="N102" s="258">
        <v>49</v>
      </c>
      <c r="O102" s="258">
        <v>51</v>
      </c>
      <c r="P102" s="258">
        <v>53</v>
      </c>
      <c r="Q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0</v>
      </c>
      <c r="P103" s="258">
        <v>0</v>
      </c>
      <c r="Q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0</v>
      </c>
      <c r="P104" s="258">
        <v>0</v>
      </c>
      <c r="Q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0</v>
      </c>
      <c r="O106" s="258">
        <v>0</v>
      </c>
      <c r="P106" s="258">
        <v>0</v>
      </c>
      <c r="Q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0</v>
      </c>
      <c r="O107" s="258">
        <v>0</v>
      </c>
      <c r="P107" s="258">
        <v>0</v>
      </c>
      <c r="Q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0</v>
      </c>
      <c r="P109" s="258">
        <v>0</v>
      </c>
      <c r="Q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0</v>
      </c>
      <c r="P110" s="258">
        <v>0</v>
      </c>
      <c r="Q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1057</v>
      </c>
      <c r="O118" s="66" t="s">
        <v>1061</v>
      </c>
      <c r="P118" s="66" t="s">
        <v>1063</v>
      </c>
      <c r="Q118" s="66" t="s">
        <v>1065</v>
      </c>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1054</v>
      </c>
      <c r="O119" s="70" t="s">
        <v>1054</v>
      </c>
      <c r="P119" s="70" t="s">
        <v>1054</v>
      </c>
      <c r="Q119" s="70" t="s">
        <v>1066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1062</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1055</v>
      </c>
      <c r="O121" s="98" t="s">
        <v>1058</v>
      </c>
      <c r="P121" s="98" t="s">
        <v>533</v>
      </c>
      <c r="Q121" s="98" t="s">
        <v>1062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1050</v>
      </c>
      <c r="O122" s="98" t="s">
        <v>1059</v>
      </c>
      <c r="P122" s="98" t="s">
        <v>533</v>
      </c>
      <c r="Q122" s="98" t="s">
        <v>1056</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1056</v>
      </c>
      <c r="O123" s="98" t="s">
        <v>1060</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1057</v>
      </c>
      <c r="O129" s="66" t="s">
        <v>1061</v>
      </c>
      <c r="P129" s="66" t="s">
        <v>1063</v>
      </c>
      <c r="Q129" s="66" t="s">
        <v>1065</v>
      </c>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1054</v>
      </c>
      <c r="O130" s="70" t="s">
        <v>1054</v>
      </c>
      <c r="P130" s="70" t="s">
        <v>1054</v>
      </c>
      <c r="Q130" s="70" t="s">
        <v>1066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1051</v>
      </c>
      <c r="N131" s="98" t="s">
        <v>1051</v>
      </c>
      <c r="O131" s="98" t="s">
        <v>1051</v>
      </c>
      <c r="P131" s="98" t="s">
        <v>1051</v>
      </c>
      <c r="Q131" s="98" t="s">
        <v>1064</v>
      </c>
    </row>
    <row r="132" spans="1:22" s="83" customFormat="1" ht="34.5" customHeight="1">
      <c r="A132" s="244" t="s">
        <v>621</v>
      </c>
      <c r="B132" s="84"/>
      <c r="C132" s="295"/>
      <c r="D132" s="297"/>
      <c r="E132" s="320" t="s">
        <v>58</v>
      </c>
      <c r="F132" s="321"/>
      <c r="G132" s="321"/>
      <c r="H132" s="322"/>
      <c r="I132" s="389"/>
      <c r="J132" s="101"/>
      <c r="K132" s="102"/>
      <c r="L132" s="82">
        <v>8</v>
      </c>
      <c r="M132" s="82">
        <v>38</v>
      </c>
      <c r="N132" s="82">
        <v>49</v>
      </c>
      <c r="O132" s="82">
        <v>51</v>
      </c>
      <c r="P132" s="82">
        <v>53</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1057</v>
      </c>
      <c r="O143" s="66" t="s">
        <v>1061</v>
      </c>
      <c r="P143" s="66" t="s">
        <v>1063</v>
      </c>
      <c r="Q143" s="66" t="s">
        <v>1065</v>
      </c>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1054</v>
      </c>
      <c r="O144" s="70" t="s">
        <v>1054</v>
      </c>
      <c r="P144" s="70" t="s">
        <v>1054</v>
      </c>
      <c r="Q144" s="70" t="s">
        <v>1066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499</v>
      </c>
      <c r="K145" s="264" t="str">
        <f t="shared" ref="K145:K176" si="3">IF(OR(COUNTIF(L145:Q145,"未確認")&gt;0,COUNTIF(L145:Q145,"~*")&gt;0),"※","")</f>
        <v>※</v>
      </c>
      <c r="L145" s="117" t="s">
        <v>541</v>
      </c>
      <c r="M145" s="117">
        <v>114</v>
      </c>
      <c r="N145" s="117">
        <v>106</v>
      </c>
      <c r="O145" s="117">
        <v>172</v>
      </c>
      <c r="P145" s="117">
        <v>107</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t="str">
        <f t="shared" si="4"/>
        <v>*</v>
      </c>
      <c r="K179" s="264" t="str">
        <f t="shared" si="5"/>
        <v>※</v>
      </c>
      <c r="L179" s="117" t="s">
        <v>541</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74</v>
      </c>
      <c r="K194" s="264" t="str">
        <f t="shared" si="5"/>
        <v/>
      </c>
      <c r="L194" s="117">
        <v>0</v>
      </c>
      <c r="M194" s="117">
        <v>0</v>
      </c>
      <c r="N194" s="117">
        <v>0</v>
      </c>
      <c r="O194" s="117">
        <v>0</v>
      </c>
      <c r="P194" s="117">
        <v>0</v>
      </c>
      <c r="Q194" s="117">
        <v>74</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1057</v>
      </c>
      <c r="O226" s="66" t="s">
        <v>1061</v>
      </c>
      <c r="P226" s="66" t="s">
        <v>1063</v>
      </c>
      <c r="Q226" s="66" t="s">
        <v>1065</v>
      </c>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1054</v>
      </c>
      <c r="O227" s="70" t="s">
        <v>1054</v>
      </c>
      <c r="P227" s="70" t="s">
        <v>1054</v>
      </c>
      <c r="Q227" s="70" t="s">
        <v>1066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1057</v>
      </c>
      <c r="O234" s="66" t="s">
        <v>1061</v>
      </c>
      <c r="P234" s="66" t="s">
        <v>1063</v>
      </c>
      <c r="Q234" s="66" t="s">
        <v>1065</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1054</v>
      </c>
      <c r="O235" s="70" t="s">
        <v>1054</v>
      </c>
      <c r="P235" s="70" t="s">
        <v>1054</v>
      </c>
      <c r="Q235" s="70" t="s">
        <v>1066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1057</v>
      </c>
      <c r="O244" s="66" t="s">
        <v>1061</v>
      </c>
      <c r="P244" s="66" t="s">
        <v>1063</v>
      </c>
      <c r="Q244" s="66" t="s">
        <v>1065</v>
      </c>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1054</v>
      </c>
      <c r="O245" s="70" t="s">
        <v>1054</v>
      </c>
      <c r="P245" s="70" t="s">
        <v>1054</v>
      </c>
      <c r="Q245" s="70" t="s">
        <v>1066</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1057</v>
      </c>
      <c r="O253" s="66" t="s">
        <v>1061</v>
      </c>
      <c r="P253" s="66" t="s">
        <v>1063</v>
      </c>
      <c r="Q253" s="66" t="s">
        <v>1065</v>
      </c>
      <c r="R253" s="8"/>
      <c r="S253" s="8"/>
      <c r="T253" s="8"/>
      <c r="U253" s="8"/>
      <c r="V253" s="8"/>
    </row>
    <row r="254" spans="1:22" ht="26">
      <c r="A254" s="243"/>
      <c r="B254" s="1"/>
      <c r="C254" s="62"/>
      <c r="D254" s="3"/>
      <c r="F254" s="3"/>
      <c r="G254" s="3"/>
      <c r="H254" s="287"/>
      <c r="I254" s="67" t="s">
        <v>36</v>
      </c>
      <c r="J254" s="68"/>
      <c r="K254" s="79"/>
      <c r="L254" s="70" t="s">
        <v>1049</v>
      </c>
      <c r="M254" s="137" t="s">
        <v>1054</v>
      </c>
      <c r="N254" s="137" t="s">
        <v>1054</v>
      </c>
      <c r="O254" s="137" t="s">
        <v>1054</v>
      </c>
      <c r="P254" s="137" t="s">
        <v>1054</v>
      </c>
      <c r="Q254" s="137" t="s">
        <v>1066</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1057</v>
      </c>
      <c r="O263" s="66" t="s">
        <v>1061</v>
      </c>
      <c r="P263" s="66" t="s">
        <v>1063</v>
      </c>
      <c r="Q263" s="66" t="s">
        <v>1065</v>
      </c>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1054</v>
      </c>
      <c r="O264" s="70" t="s">
        <v>1054</v>
      </c>
      <c r="P264" s="70" t="s">
        <v>1054</v>
      </c>
      <c r="Q264" s="70" t="s">
        <v>1066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42</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9.6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135</v>
      </c>
      <c r="K269" s="81" t="str">
        <f t="shared" si="8"/>
        <v/>
      </c>
      <c r="L269" s="147">
        <v>12</v>
      </c>
      <c r="M269" s="147">
        <v>23</v>
      </c>
      <c r="N269" s="147">
        <v>29</v>
      </c>
      <c r="O269" s="147">
        <v>28</v>
      </c>
      <c r="P269" s="147">
        <v>24</v>
      </c>
      <c r="Q269" s="147">
        <v>19</v>
      </c>
    </row>
    <row r="270" spans="1:22" s="83" customFormat="1" ht="34.5" customHeight="1">
      <c r="A270" s="249" t="s">
        <v>725</v>
      </c>
      <c r="B270" s="120"/>
      <c r="C270" s="371"/>
      <c r="D270" s="371"/>
      <c r="E270" s="371"/>
      <c r="F270" s="371"/>
      <c r="G270" s="371" t="s">
        <v>148</v>
      </c>
      <c r="H270" s="371"/>
      <c r="I270" s="404"/>
      <c r="J270" s="266">
        <f t="shared" si="9"/>
        <v>3.1</v>
      </c>
      <c r="K270" s="81" t="str">
        <f t="shared" si="8"/>
        <v/>
      </c>
      <c r="L270" s="148">
        <v>0</v>
      </c>
      <c r="M270" s="148">
        <v>0.6</v>
      </c>
      <c r="N270" s="148">
        <v>0</v>
      </c>
      <c r="O270" s="148">
        <v>0</v>
      </c>
      <c r="P270" s="148">
        <v>0.9</v>
      </c>
      <c r="Q270" s="148">
        <v>1.6</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0</v>
      </c>
      <c r="N271" s="147">
        <v>1</v>
      </c>
      <c r="O271" s="147">
        <v>0</v>
      </c>
      <c r="P271" s="147">
        <v>2</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19</v>
      </c>
      <c r="K273" s="81" t="str">
        <f t="shared" si="8"/>
        <v/>
      </c>
      <c r="L273" s="147">
        <v>0</v>
      </c>
      <c r="M273" s="147">
        <v>2</v>
      </c>
      <c r="N273" s="147">
        <v>3</v>
      </c>
      <c r="O273" s="147">
        <v>3</v>
      </c>
      <c r="P273" s="147">
        <v>4</v>
      </c>
      <c r="Q273" s="147">
        <v>7</v>
      </c>
    </row>
    <row r="274" spans="1:17" s="83" customFormat="1" ht="34.5" customHeight="1">
      <c r="A274" s="249" t="s">
        <v>727</v>
      </c>
      <c r="B274" s="120"/>
      <c r="C274" s="372"/>
      <c r="D274" s="372"/>
      <c r="E274" s="372"/>
      <c r="F274" s="372"/>
      <c r="G274" s="371" t="s">
        <v>148</v>
      </c>
      <c r="H274" s="371"/>
      <c r="I274" s="404"/>
      <c r="J274" s="266">
        <f t="shared" si="9"/>
        <v>2.2999999999999998</v>
      </c>
      <c r="K274" s="81" t="str">
        <f t="shared" si="8"/>
        <v/>
      </c>
      <c r="L274" s="148">
        <v>0</v>
      </c>
      <c r="M274" s="148">
        <v>1.2</v>
      </c>
      <c r="N274" s="148">
        <v>0.6</v>
      </c>
      <c r="O274" s="148">
        <v>0</v>
      </c>
      <c r="P274" s="148">
        <v>0.5</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20</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v>
      </c>
      <c r="N298" s="148">
        <v>3.1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5</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1057</v>
      </c>
      <c r="O322" s="66" t="s">
        <v>1061</v>
      </c>
      <c r="P322" s="66" t="s">
        <v>1063</v>
      </c>
      <c r="Q322" s="66" t="s">
        <v>1065</v>
      </c>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1054</v>
      </c>
      <c r="O323" s="137" t="s">
        <v>1054</v>
      </c>
      <c r="P323" s="137" t="s">
        <v>1054</v>
      </c>
      <c r="Q323" s="137" t="s">
        <v>1066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1057</v>
      </c>
      <c r="O342" s="66" t="s">
        <v>1061</v>
      </c>
      <c r="P342" s="66" t="s">
        <v>1063</v>
      </c>
      <c r="Q342" s="66" t="s">
        <v>1065</v>
      </c>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1054</v>
      </c>
      <c r="O343" s="137" t="s">
        <v>1054</v>
      </c>
      <c r="P343" s="137" t="s">
        <v>1054</v>
      </c>
      <c r="Q343" s="137" t="s">
        <v>1066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1057</v>
      </c>
      <c r="O367" s="66" t="s">
        <v>1061</v>
      </c>
      <c r="P367" s="66" t="s">
        <v>1063</v>
      </c>
      <c r="Q367" s="66" t="s">
        <v>1065</v>
      </c>
    </row>
    <row r="368" spans="1:22" s="118" customFormat="1" ht="20.25" customHeight="1">
      <c r="A368" s="243"/>
      <c r="B368" s="1"/>
      <c r="C368" s="3"/>
      <c r="D368" s="3"/>
      <c r="E368" s="3"/>
      <c r="F368" s="3"/>
      <c r="G368" s="3"/>
      <c r="H368" s="287"/>
      <c r="I368" s="67" t="s">
        <v>36</v>
      </c>
      <c r="J368" s="170"/>
      <c r="K368" s="79"/>
      <c r="L368" s="137" t="s">
        <v>1049</v>
      </c>
      <c r="M368" s="137" t="s">
        <v>1054</v>
      </c>
      <c r="N368" s="137" t="s">
        <v>1054</v>
      </c>
      <c r="O368" s="137" t="s">
        <v>1054</v>
      </c>
      <c r="P368" s="137" t="s">
        <v>1054</v>
      </c>
      <c r="Q368" s="137" t="s">
        <v>1066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1057</v>
      </c>
      <c r="O390" s="66" t="s">
        <v>1061</v>
      </c>
      <c r="P390" s="66" t="s">
        <v>1063</v>
      </c>
      <c r="Q390" s="66" t="s">
        <v>1065</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1054</v>
      </c>
      <c r="O391" s="70" t="s">
        <v>1054</v>
      </c>
      <c r="P391" s="70" t="s">
        <v>1054</v>
      </c>
      <c r="Q391" s="70" t="s">
        <v>1066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5077</v>
      </c>
      <c r="K392" s="81" t="str">
        <f t="shared" ref="K392:K397" si="12">IF(OR(COUNTIF(L392:Q392,"未確認")&gt;0,COUNTIF(L392:Q392,"~*")&gt;0),"※","")</f>
        <v/>
      </c>
      <c r="L392" s="147">
        <v>190</v>
      </c>
      <c r="M392" s="147">
        <v>1174</v>
      </c>
      <c r="N392" s="147">
        <v>973</v>
      </c>
      <c r="O392" s="147">
        <v>1638</v>
      </c>
      <c r="P392" s="147">
        <v>807</v>
      </c>
      <c r="Q392" s="147">
        <v>295</v>
      </c>
    </row>
    <row r="393" spans="1:22" s="83" customFormat="1" ht="34.5" customHeight="1">
      <c r="A393" s="249" t="s">
        <v>773</v>
      </c>
      <c r="B393" s="84"/>
      <c r="C393" s="370"/>
      <c r="D393" s="380"/>
      <c r="E393" s="320" t="s">
        <v>224</v>
      </c>
      <c r="F393" s="321"/>
      <c r="G393" s="321"/>
      <c r="H393" s="322"/>
      <c r="I393" s="343"/>
      <c r="J393" s="140">
        <f t="shared" si="11"/>
        <v>751</v>
      </c>
      <c r="K393" s="81" t="str">
        <f t="shared" si="12"/>
        <v/>
      </c>
      <c r="L393" s="147">
        <v>54</v>
      </c>
      <c r="M393" s="147">
        <v>171</v>
      </c>
      <c r="N393" s="147">
        <v>118</v>
      </c>
      <c r="O393" s="147">
        <v>101</v>
      </c>
      <c r="P393" s="147">
        <v>56</v>
      </c>
      <c r="Q393" s="147">
        <v>251</v>
      </c>
    </row>
    <row r="394" spans="1:22" s="83" customFormat="1" ht="34.5" customHeight="1">
      <c r="A394" s="250" t="s">
        <v>774</v>
      </c>
      <c r="B394" s="84"/>
      <c r="C394" s="370"/>
      <c r="D394" s="381"/>
      <c r="E394" s="320" t="s">
        <v>225</v>
      </c>
      <c r="F394" s="321"/>
      <c r="G394" s="321"/>
      <c r="H394" s="322"/>
      <c r="I394" s="343"/>
      <c r="J394" s="140">
        <f t="shared" si="11"/>
        <v>2227</v>
      </c>
      <c r="K394" s="81" t="str">
        <f t="shared" si="12"/>
        <v/>
      </c>
      <c r="L394" s="147">
        <v>136</v>
      </c>
      <c r="M394" s="147">
        <v>549</v>
      </c>
      <c r="N394" s="147">
        <v>575</v>
      </c>
      <c r="O394" s="147">
        <v>552</v>
      </c>
      <c r="P394" s="147">
        <v>415</v>
      </c>
      <c r="Q394" s="147">
        <v>0</v>
      </c>
    </row>
    <row r="395" spans="1:22" s="83" customFormat="1" ht="34.5" customHeight="1">
      <c r="A395" s="250" t="s">
        <v>775</v>
      </c>
      <c r="B395" s="84"/>
      <c r="C395" s="370"/>
      <c r="D395" s="382"/>
      <c r="E395" s="320" t="s">
        <v>226</v>
      </c>
      <c r="F395" s="321"/>
      <c r="G395" s="321"/>
      <c r="H395" s="322"/>
      <c r="I395" s="343"/>
      <c r="J395" s="140">
        <f t="shared" si="11"/>
        <v>2099</v>
      </c>
      <c r="K395" s="81" t="str">
        <f t="shared" si="12"/>
        <v/>
      </c>
      <c r="L395" s="147">
        <v>0</v>
      </c>
      <c r="M395" s="147">
        <v>454</v>
      </c>
      <c r="N395" s="147">
        <v>280</v>
      </c>
      <c r="O395" s="147">
        <v>985</v>
      </c>
      <c r="P395" s="147">
        <v>336</v>
      </c>
      <c r="Q395" s="147">
        <v>44</v>
      </c>
    </row>
    <row r="396" spans="1:22" s="83" customFormat="1" ht="34.5" customHeight="1">
      <c r="A396" s="250" t="s">
        <v>776</v>
      </c>
      <c r="B396" s="1"/>
      <c r="C396" s="370"/>
      <c r="D396" s="320" t="s">
        <v>227</v>
      </c>
      <c r="E396" s="321"/>
      <c r="F396" s="321"/>
      <c r="G396" s="321"/>
      <c r="H396" s="322"/>
      <c r="I396" s="343"/>
      <c r="J396" s="140">
        <f t="shared" si="11"/>
        <v>77781</v>
      </c>
      <c r="K396" s="81" t="str">
        <f t="shared" si="12"/>
        <v/>
      </c>
      <c r="L396" s="147">
        <v>696</v>
      </c>
      <c r="M396" s="147">
        <v>11929</v>
      </c>
      <c r="N396" s="147">
        <v>14382</v>
      </c>
      <c r="O396" s="147">
        <v>15760</v>
      </c>
      <c r="P396" s="147">
        <v>17845</v>
      </c>
      <c r="Q396" s="147">
        <v>17169</v>
      </c>
    </row>
    <row r="397" spans="1:22" s="83" customFormat="1" ht="34.5" customHeight="1">
      <c r="A397" s="250" t="s">
        <v>777</v>
      </c>
      <c r="B397" s="119"/>
      <c r="C397" s="370"/>
      <c r="D397" s="320" t="s">
        <v>228</v>
      </c>
      <c r="E397" s="321"/>
      <c r="F397" s="321"/>
      <c r="G397" s="321"/>
      <c r="H397" s="322"/>
      <c r="I397" s="344"/>
      <c r="J397" s="140">
        <f t="shared" si="11"/>
        <v>5094</v>
      </c>
      <c r="K397" s="81" t="str">
        <f t="shared" si="12"/>
        <v/>
      </c>
      <c r="L397" s="147">
        <v>193</v>
      </c>
      <c r="M397" s="147">
        <v>1175</v>
      </c>
      <c r="N397" s="147">
        <v>975</v>
      </c>
      <c r="O397" s="147">
        <v>1641</v>
      </c>
      <c r="P397" s="147">
        <v>813</v>
      </c>
      <c r="Q397" s="147">
        <v>297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1057</v>
      </c>
      <c r="O403" s="66" t="s">
        <v>1061</v>
      </c>
      <c r="P403" s="66" t="s">
        <v>1063</v>
      </c>
      <c r="Q403" s="66" t="s">
        <v>1065</v>
      </c>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1054</v>
      </c>
      <c r="O404" s="70" t="s">
        <v>1054</v>
      </c>
      <c r="P404" s="70" t="s">
        <v>1054</v>
      </c>
      <c r="Q404" s="70" t="s">
        <v>1066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5077</v>
      </c>
      <c r="K405" s="81" t="str">
        <f t="shared" ref="K405:K422" si="14">IF(OR(COUNTIF(L405:Q405,"未確認")&gt;0,COUNTIF(L405:Q405,"~*")&gt;0),"※","")</f>
        <v/>
      </c>
      <c r="L405" s="147">
        <v>190</v>
      </c>
      <c r="M405" s="147">
        <v>1174</v>
      </c>
      <c r="N405" s="147">
        <v>973</v>
      </c>
      <c r="O405" s="147">
        <v>1638</v>
      </c>
      <c r="P405" s="147">
        <v>807</v>
      </c>
      <c r="Q405" s="147">
        <v>295</v>
      </c>
    </row>
    <row r="406" spans="1:22" s="83" customFormat="1" ht="34.5" customHeight="1">
      <c r="A406" s="251" t="s">
        <v>779</v>
      </c>
      <c r="B406" s="119"/>
      <c r="C406" s="369"/>
      <c r="D406" s="375" t="s">
        <v>233</v>
      </c>
      <c r="E406" s="377" t="s">
        <v>234</v>
      </c>
      <c r="F406" s="378"/>
      <c r="G406" s="378"/>
      <c r="H406" s="379"/>
      <c r="I406" s="361"/>
      <c r="J406" s="140">
        <f t="shared" si="13"/>
        <v>751</v>
      </c>
      <c r="K406" s="81" t="str">
        <f t="shared" si="14"/>
        <v/>
      </c>
      <c r="L406" s="147">
        <v>54</v>
      </c>
      <c r="M406" s="147">
        <v>171</v>
      </c>
      <c r="N406" s="147">
        <v>118</v>
      </c>
      <c r="O406" s="147">
        <v>101</v>
      </c>
      <c r="P406" s="147">
        <v>56</v>
      </c>
      <c r="Q406" s="147">
        <v>251</v>
      </c>
    </row>
    <row r="407" spans="1:22" s="83" customFormat="1" ht="34.5" customHeight="1">
      <c r="A407" s="251" t="s">
        <v>780</v>
      </c>
      <c r="B407" s="119"/>
      <c r="C407" s="369"/>
      <c r="D407" s="369"/>
      <c r="E407" s="320" t="s">
        <v>235</v>
      </c>
      <c r="F407" s="321"/>
      <c r="G407" s="321"/>
      <c r="H407" s="322"/>
      <c r="I407" s="361"/>
      <c r="J407" s="140">
        <f t="shared" si="13"/>
        <v>4043</v>
      </c>
      <c r="K407" s="81" t="str">
        <f t="shared" si="14"/>
        <v/>
      </c>
      <c r="L407" s="147">
        <v>124</v>
      </c>
      <c r="M407" s="147">
        <v>938</v>
      </c>
      <c r="N407" s="147">
        <v>785</v>
      </c>
      <c r="O407" s="147">
        <v>1478</v>
      </c>
      <c r="P407" s="147">
        <v>718</v>
      </c>
      <c r="Q407" s="147">
        <v>0</v>
      </c>
    </row>
    <row r="408" spans="1:22" s="83" customFormat="1" ht="34.5" customHeight="1">
      <c r="A408" s="251" t="s">
        <v>781</v>
      </c>
      <c r="B408" s="119"/>
      <c r="C408" s="369"/>
      <c r="D408" s="369"/>
      <c r="E408" s="320" t="s">
        <v>236</v>
      </c>
      <c r="F408" s="321"/>
      <c r="G408" s="321"/>
      <c r="H408" s="322"/>
      <c r="I408" s="361"/>
      <c r="J408" s="140">
        <f t="shared" si="13"/>
        <v>96</v>
      </c>
      <c r="K408" s="81" t="str">
        <f t="shared" si="14"/>
        <v/>
      </c>
      <c r="L408" s="147">
        <v>6</v>
      </c>
      <c r="M408" s="147">
        <v>11</v>
      </c>
      <c r="N408" s="147">
        <v>24</v>
      </c>
      <c r="O408" s="147">
        <v>9</v>
      </c>
      <c r="P408" s="147">
        <v>2</v>
      </c>
      <c r="Q408" s="147">
        <v>44</v>
      </c>
    </row>
    <row r="409" spans="1:22" s="83" customFormat="1" ht="34.5" customHeight="1">
      <c r="A409" s="251" t="s">
        <v>782</v>
      </c>
      <c r="B409" s="119"/>
      <c r="C409" s="369"/>
      <c r="D409" s="369"/>
      <c r="E409" s="317" t="s">
        <v>989</v>
      </c>
      <c r="F409" s="318"/>
      <c r="G409" s="318"/>
      <c r="H409" s="319"/>
      <c r="I409" s="361"/>
      <c r="J409" s="140">
        <f t="shared" si="13"/>
        <v>187</v>
      </c>
      <c r="K409" s="81" t="str">
        <f t="shared" si="14"/>
        <v/>
      </c>
      <c r="L409" s="147">
        <v>6</v>
      </c>
      <c r="M409" s="147">
        <v>54</v>
      </c>
      <c r="N409" s="147">
        <v>46</v>
      </c>
      <c r="O409" s="147">
        <v>50</v>
      </c>
      <c r="P409" s="147">
        <v>31</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5094</v>
      </c>
      <c r="K413" s="81" t="str">
        <f t="shared" si="14"/>
        <v/>
      </c>
      <c r="L413" s="147">
        <v>193</v>
      </c>
      <c r="M413" s="147">
        <v>1175</v>
      </c>
      <c r="N413" s="147">
        <v>975</v>
      </c>
      <c r="O413" s="147">
        <v>1641</v>
      </c>
      <c r="P413" s="147">
        <v>813</v>
      </c>
      <c r="Q413" s="147">
        <v>297</v>
      </c>
    </row>
    <row r="414" spans="1:22" s="83" customFormat="1" ht="34.5" customHeight="1">
      <c r="A414" s="251" t="s">
        <v>787</v>
      </c>
      <c r="B414" s="119"/>
      <c r="C414" s="369"/>
      <c r="D414" s="375" t="s">
        <v>240</v>
      </c>
      <c r="E414" s="377" t="s">
        <v>241</v>
      </c>
      <c r="F414" s="378"/>
      <c r="G414" s="378"/>
      <c r="H414" s="379"/>
      <c r="I414" s="361"/>
      <c r="J414" s="140">
        <f t="shared" si="13"/>
        <v>818</v>
      </c>
      <c r="K414" s="81" t="str">
        <f t="shared" si="14"/>
        <v/>
      </c>
      <c r="L414" s="147">
        <v>183</v>
      </c>
      <c r="M414" s="147">
        <v>156</v>
      </c>
      <c r="N414" s="147">
        <v>109</v>
      </c>
      <c r="O414" s="147">
        <v>129</v>
      </c>
      <c r="P414" s="147">
        <v>221</v>
      </c>
      <c r="Q414" s="147">
        <v>20</v>
      </c>
    </row>
    <row r="415" spans="1:22" s="83" customFormat="1" ht="34.5" customHeight="1">
      <c r="A415" s="251" t="s">
        <v>788</v>
      </c>
      <c r="B415" s="119"/>
      <c r="C415" s="369"/>
      <c r="D415" s="369"/>
      <c r="E415" s="320" t="s">
        <v>242</v>
      </c>
      <c r="F415" s="321"/>
      <c r="G415" s="321"/>
      <c r="H415" s="322"/>
      <c r="I415" s="361"/>
      <c r="J415" s="140">
        <f t="shared" si="13"/>
        <v>3722</v>
      </c>
      <c r="K415" s="81" t="str">
        <f t="shared" si="14"/>
        <v/>
      </c>
      <c r="L415" s="147">
        <v>0</v>
      </c>
      <c r="M415" s="147">
        <v>905</v>
      </c>
      <c r="N415" s="147">
        <v>701</v>
      </c>
      <c r="O415" s="147">
        <v>1378</v>
      </c>
      <c r="P415" s="147">
        <v>514</v>
      </c>
      <c r="Q415" s="147">
        <v>224</v>
      </c>
    </row>
    <row r="416" spans="1:22" s="83" customFormat="1" ht="34.5" customHeight="1">
      <c r="A416" s="251" t="s">
        <v>789</v>
      </c>
      <c r="B416" s="119"/>
      <c r="C416" s="369"/>
      <c r="D416" s="369"/>
      <c r="E416" s="320" t="s">
        <v>243</v>
      </c>
      <c r="F416" s="321"/>
      <c r="G416" s="321"/>
      <c r="H416" s="322"/>
      <c r="I416" s="361"/>
      <c r="J416" s="140">
        <f t="shared" si="13"/>
        <v>138</v>
      </c>
      <c r="K416" s="81" t="str">
        <f t="shared" si="14"/>
        <v/>
      </c>
      <c r="L416" s="147">
        <v>1</v>
      </c>
      <c r="M416" s="147">
        <v>20</v>
      </c>
      <c r="N416" s="147">
        <v>54</v>
      </c>
      <c r="O416" s="147">
        <v>34</v>
      </c>
      <c r="P416" s="147">
        <v>23</v>
      </c>
      <c r="Q416" s="147">
        <v>6</v>
      </c>
    </row>
    <row r="417" spans="1:22" s="83" customFormat="1" ht="34.5" customHeight="1">
      <c r="A417" s="251" t="s">
        <v>790</v>
      </c>
      <c r="B417" s="119"/>
      <c r="C417" s="369"/>
      <c r="D417" s="369"/>
      <c r="E417" s="320" t="s">
        <v>244</v>
      </c>
      <c r="F417" s="321"/>
      <c r="G417" s="321"/>
      <c r="H417" s="322"/>
      <c r="I417" s="361"/>
      <c r="J417" s="140">
        <f t="shared" si="13"/>
        <v>90</v>
      </c>
      <c r="K417" s="81" t="str">
        <f t="shared" si="14"/>
        <v/>
      </c>
      <c r="L417" s="147">
        <v>0</v>
      </c>
      <c r="M417" s="147">
        <v>13</v>
      </c>
      <c r="N417" s="147">
        <v>19</v>
      </c>
      <c r="O417" s="147">
        <v>16</v>
      </c>
      <c r="P417" s="147">
        <v>14</v>
      </c>
      <c r="Q417" s="147">
        <v>28</v>
      </c>
    </row>
    <row r="418" spans="1:22" s="83" customFormat="1" ht="34.5" customHeight="1">
      <c r="A418" s="251" t="s">
        <v>791</v>
      </c>
      <c r="B418" s="119"/>
      <c r="C418" s="369"/>
      <c r="D418" s="369"/>
      <c r="E418" s="320" t="s">
        <v>245</v>
      </c>
      <c r="F418" s="321"/>
      <c r="G418" s="321"/>
      <c r="H418" s="322"/>
      <c r="I418" s="361"/>
      <c r="J418" s="140">
        <f t="shared" si="13"/>
        <v>70</v>
      </c>
      <c r="K418" s="81" t="str">
        <f t="shared" si="14"/>
        <v/>
      </c>
      <c r="L418" s="147">
        <v>0</v>
      </c>
      <c r="M418" s="147">
        <v>8</v>
      </c>
      <c r="N418" s="147">
        <v>24</v>
      </c>
      <c r="O418" s="147">
        <v>17</v>
      </c>
      <c r="P418" s="147">
        <v>18</v>
      </c>
      <c r="Q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122</v>
      </c>
      <c r="K420" s="81" t="str">
        <f t="shared" si="14"/>
        <v/>
      </c>
      <c r="L420" s="147">
        <v>0</v>
      </c>
      <c r="M420" s="147">
        <v>28</v>
      </c>
      <c r="N420" s="147">
        <v>34</v>
      </c>
      <c r="O420" s="147">
        <v>27</v>
      </c>
      <c r="P420" s="147">
        <v>18</v>
      </c>
      <c r="Q420" s="147">
        <v>15</v>
      </c>
    </row>
    <row r="421" spans="1:22" s="83" customFormat="1" ht="34.5" customHeight="1">
      <c r="A421" s="251" t="s">
        <v>794</v>
      </c>
      <c r="B421" s="119"/>
      <c r="C421" s="369"/>
      <c r="D421" s="369"/>
      <c r="E421" s="320" t="s">
        <v>247</v>
      </c>
      <c r="F421" s="321"/>
      <c r="G421" s="321"/>
      <c r="H421" s="322"/>
      <c r="I421" s="361"/>
      <c r="J421" s="140">
        <f t="shared" si="13"/>
        <v>134</v>
      </c>
      <c r="K421" s="81" t="str">
        <f t="shared" si="14"/>
        <v/>
      </c>
      <c r="L421" s="147">
        <v>9</v>
      </c>
      <c r="M421" s="147">
        <v>45</v>
      </c>
      <c r="N421" s="147">
        <v>34</v>
      </c>
      <c r="O421" s="147">
        <v>40</v>
      </c>
      <c r="P421" s="147">
        <v>5</v>
      </c>
      <c r="Q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1057</v>
      </c>
      <c r="O428" s="66" t="s">
        <v>1061</v>
      </c>
      <c r="P428" s="66" t="s">
        <v>1063</v>
      </c>
      <c r="Q428" s="66" t="s">
        <v>1065</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1054</v>
      </c>
      <c r="O429" s="70" t="s">
        <v>1054</v>
      </c>
      <c r="P429" s="70" t="s">
        <v>1054</v>
      </c>
      <c r="Q429" s="70" t="s">
        <v>1066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4276</v>
      </c>
      <c r="K430" s="193" t="str">
        <f>IF(OR(COUNTIF(L430:Q430,"未確認")&gt;0,COUNTIF(L430:Q430,"~*")&gt;0),"※","")</f>
        <v/>
      </c>
      <c r="L430" s="147">
        <v>10</v>
      </c>
      <c r="M430" s="147">
        <v>1019</v>
      </c>
      <c r="N430" s="147">
        <v>866</v>
      </c>
      <c r="O430" s="147">
        <v>1512</v>
      </c>
      <c r="P430" s="147">
        <v>592</v>
      </c>
      <c r="Q430" s="147">
        <v>277</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51</v>
      </c>
      <c r="K431" s="193" t="str">
        <f>IF(OR(COUNTIF(L431:Q431,"未確認")&gt;0,COUNTIF(L431:Q431,"~*")&gt;0),"※","")</f>
        <v/>
      </c>
      <c r="L431" s="147">
        <v>0</v>
      </c>
      <c r="M431" s="147">
        <v>17</v>
      </c>
      <c r="N431" s="147">
        <v>9</v>
      </c>
      <c r="O431" s="147">
        <v>14</v>
      </c>
      <c r="P431" s="147">
        <v>7</v>
      </c>
      <c r="Q431" s="147">
        <v>4</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163</v>
      </c>
      <c r="K432" s="193" t="str">
        <f>IF(OR(COUNTIF(L432:Q432,"未確認")&gt;0,COUNTIF(L432:Q432,"~*")&gt;0),"※","")</f>
        <v/>
      </c>
      <c r="L432" s="147">
        <v>0</v>
      </c>
      <c r="M432" s="147">
        <v>37</v>
      </c>
      <c r="N432" s="147">
        <v>43</v>
      </c>
      <c r="O432" s="147">
        <v>37</v>
      </c>
      <c r="P432" s="147">
        <v>18</v>
      </c>
      <c r="Q432" s="147">
        <v>28</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4050</v>
      </c>
      <c r="K433" s="193" t="str">
        <f>IF(OR(COUNTIF(L433:Q433,"未確認")&gt;0,COUNTIF(L433:Q433,"~*")&gt;0),"※","")</f>
        <v/>
      </c>
      <c r="L433" s="147">
        <v>10</v>
      </c>
      <c r="M433" s="147">
        <v>963</v>
      </c>
      <c r="N433" s="147">
        <v>811</v>
      </c>
      <c r="O433" s="147">
        <v>1458</v>
      </c>
      <c r="P433" s="147">
        <v>564</v>
      </c>
      <c r="Q433" s="147">
        <v>244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12</v>
      </c>
      <c r="K434" s="193" t="str">
        <f>IF(OR(COUNTIF(L434:Q434,"未確認")&gt;0,COUNTIF(L434:Q434,"~*")&gt;0),"※","")</f>
        <v/>
      </c>
      <c r="L434" s="147">
        <v>0</v>
      </c>
      <c r="M434" s="147">
        <v>2</v>
      </c>
      <c r="N434" s="147">
        <v>3</v>
      </c>
      <c r="O434" s="147">
        <v>3</v>
      </c>
      <c r="P434" s="147">
        <v>3</v>
      </c>
      <c r="Q434" s="147">
        <v>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1057</v>
      </c>
      <c r="O441" s="66" t="s">
        <v>1061</v>
      </c>
      <c r="P441" s="66" t="s">
        <v>1063</v>
      </c>
      <c r="Q441" s="66" t="s">
        <v>1065</v>
      </c>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1054</v>
      </c>
      <c r="O442" s="70" t="s">
        <v>1054</v>
      </c>
      <c r="P442" s="70" t="s">
        <v>1054</v>
      </c>
      <c r="Q442" s="70" t="s">
        <v>1066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1057</v>
      </c>
      <c r="O466" s="66" t="s">
        <v>1061</v>
      </c>
      <c r="P466" s="66" t="s">
        <v>1063</v>
      </c>
      <c r="Q466" s="66" t="s">
        <v>1065</v>
      </c>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1054</v>
      </c>
      <c r="O467" s="70" t="s">
        <v>1054</v>
      </c>
      <c r="P467" s="70" t="s">
        <v>1054</v>
      </c>
      <c r="Q467" s="70" t="s">
        <v>1066</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172</v>
      </c>
      <c r="K468" s="201" t="str">
        <f t="shared" ref="K468:K475" si="16">IF(OR(COUNTIF(L468:Q468,"未確認")&gt;0,COUNTIF(L468:Q468,"*")&gt;0),"※","")</f>
        <v>※</v>
      </c>
      <c r="L468" s="117" t="s">
        <v>541</v>
      </c>
      <c r="M468" s="117">
        <v>16</v>
      </c>
      <c r="N468" s="117">
        <v>21</v>
      </c>
      <c r="O468" s="117">
        <v>82</v>
      </c>
      <c r="P468" s="117">
        <v>53</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50</v>
      </c>
      <c r="K470" s="201" t="str">
        <f t="shared" si="16"/>
        <v/>
      </c>
      <c r="L470" s="117">
        <v>0</v>
      </c>
      <c r="M470" s="117">
        <v>0</v>
      </c>
      <c r="N470" s="117">
        <v>0</v>
      </c>
      <c r="O470" s="117">
        <v>0</v>
      </c>
      <c r="P470" s="117">
        <v>50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t="s">
        <v>541</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42</v>
      </c>
      <c r="K477" s="201" t="str">
        <f t="shared" ref="K477:K496" si="18">IF(OR(COUNTIF(L477:Q477,"未確認")&gt;0,COUNTIF(L477:Q477,"*")&gt;0),"※","")</f>
        <v>※</v>
      </c>
      <c r="L477" s="117">
        <v>0</v>
      </c>
      <c r="M477" s="117" t="s">
        <v>541</v>
      </c>
      <c r="N477" s="117">
        <v>20</v>
      </c>
      <c r="O477" s="117">
        <v>22</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74</v>
      </c>
      <c r="K479" s="201" t="str">
        <f t="shared" si="18"/>
        <v/>
      </c>
      <c r="L479" s="117">
        <v>0</v>
      </c>
      <c r="M479" s="117">
        <v>0</v>
      </c>
      <c r="N479" s="117">
        <v>0</v>
      </c>
      <c r="O479" s="117">
        <v>74</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113</v>
      </c>
      <c r="K481" s="201" t="str">
        <f t="shared" si="18"/>
        <v>※</v>
      </c>
      <c r="L481" s="117" t="s">
        <v>541</v>
      </c>
      <c r="M481" s="117">
        <v>0</v>
      </c>
      <c r="N481" s="117">
        <v>0</v>
      </c>
      <c r="O481" s="117">
        <v>66</v>
      </c>
      <c r="P481" s="117">
        <v>47</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v>0</v>
      </c>
      <c r="P482" s="117" t="s">
        <v>541</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46</v>
      </c>
      <c r="K483" s="201" t="str">
        <f t="shared" si="18"/>
        <v/>
      </c>
      <c r="L483" s="117">
        <v>0</v>
      </c>
      <c r="M483" s="117">
        <v>0</v>
      </c>
      <c r="N483" s="117">
        <v>0</v>
      </c>
      <c r="O483" s="117">
        <v>0</v>
      </c>
      <c r="P483" s="117">
        <v>46</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t="s">
        <v>541</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0</v>
      </c>
      <c r="M490" s="117">
        <v>0</v>
      </c>
      <c r="N490" s="117">
        <v>0</v>
      </c>
      <c r="O490" s="117">
        <v>10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72</v>
      </c>
      <c r="K492" s="201" t="str">
        <f t="shared" si="18"/>
        <v/>
      </c>
      <c r="L492" s="117">
        <v>0</v>
      </c>
      <c r="M492" s="117">
        <v>0</v>
      </c>
      <c r="N492" s="117">
        <v>0</v>
      </c>
      <c r="O492" s="117">
        <v>72</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40</v>
      </c>
      <c r="K496" s="201" t="str">
        <f t="shared" si="18"/>
        <v/>
      </c>
      <c r="L496" s="117">
        <v>0</v>
      </c>
      <c r="M496" s="117">
        <v>0</v>
      </c>
      <c r="N496" s="117">
        <v>0</v>
      </c>
      <c r="O496" s="117">
        <v>40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1057</v>
      </c>
      <c r="O502" s="66" t="s">
        <v>1061</v>
      </c>
      <c r="P502" s="66" t="s">
        <v>1063</v>
      </c>
      <c r="Q502" s="66" t="s">
        <v>1065</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1054</v>
      </c>
      <c r="O503" s="70" t="s">
        <v>1054</v>
      </c>
      <c r="P503" s="70" t="s">
        <v>1054</v>
      </c>
      <c r="Q503" s="70" t="s">
        <v>1066</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t="s">
        <v>541</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93</v>
      </c>
      <c r="K505" s="201" t="str">
        <f t="shared" si="21"/>
        <v>※</v>
      </c>
      <c r="L505" s="117">
        <v>0</v>
      </c>
      <c r="M505" s="117" t="s">
        <v>541</v>
      </c>
      <c r="N505" s="117">
        <v>19</v>
      </c>
      <c r="O505" s="117">
        <v>74</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1057</v>
      </c>
      <c r="O514" s="66" t="s">
        <v>1061</v>
      </c>
      <c r="P514" s="66" t="s">
        <v>1063</v>
      </c>
      <c r="Q514" s="66" t="s">
        <v>1065</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1054</v>
      </c>
      <c r="O515" s="70" t="s">
        <v>1054</v>
      </c>
      <c r="P515" s="70" t="s">
        <v>1054</v>
      </c>
      <c r="Q515" s="70" t="s">
        <v>1066</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1057</v>
      </c>
      <c r="O520" s="66" t="s">
        <v>1061</v>
      </c>
      <c r="P520" s="66" t="s">
        <v>1063</v>
      </c>
      <c r="Q520" s="66" t="s">
        <v>1065</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1054</v>
      </c>
      <c r="O521" s="70" t="s">
        <v>1054</v>
      </c>
      <c r="P521" s="70" t="s">
        <v>1054</v>
      </c>
      <c r="Q521" s="70" t="s">
        <v>1066</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1057</v>
      </c>
      <c r="O525" s="66" t="s">
        <v>1061</v>
      </c>
      <c r="P525" s="66" t="s">
        <v>1063</v>
      </c>
      <c r="Q525" s="66" t="s">
        <v>1065</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1054</v>
      </c>
      <c r="O526" s="70" t="s">
        <v>1054</v>
      </c>
      <c r="P526" s="70" t="s">
        <v>1054</v>
      </c>
      <c r="Q526" s="70" t="s">
        <v>1066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1057</v>
      </c>
      <c r="O530" s="66" t="s">
        <v>1061</v>
      </c>
      <c r="P530" s="66" t="s">
        <v>1063</v>
      </c>
      <c r="Q530" s="66" t="s">
        <v>1065</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1054</v>
      </c>
      <c r="O531" s="70" t="s">
        <v>1054</v>
      </c>
      <c r="P531" s="70" t="s">
        <v>1054</v>
      </c>
      <c r="Q531" s="70" t="s">
        <v>1066</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1057</v>
      </c>
      <c r="O543" s="66" t="s">
        <v>1061</v>
      </c>
      <c r="P543" s="66" t="s">
        <v>1063</v>
      </c>
      <c r="Q543" s="66" t="s">
        <v>1065</v>
      </c>
    </row>
    <row r="544" spans="1:22" s="1" customFormat="1" ht="20.25" customHeight="1">
      <c r="A544" s="243"/>
      <c r="C544" s="62"/>
      <c r="D544" s="3"/>
      <c r="E544" s="3"/>
      <c r="F544" s="3"/>
      <c r="G544" s="3"/>
      <c r="H544" s="287"/>
      <c r="I544" s="67" t="s">
        <v>36</v>
      </c>
      <c r="J544" s="68"/>
      <c r="K544" s="186"/>
      <c r="L544" s="70" t="s">
        <v>1049</v>
      </c>
      <c r="M544" s="70" t="s">
        <v>1054</v>
      </c>
      <c r="N544" s="70" t="s">
        <v>1054</v>
      </c>
      <c r="O544" s="70" t="s">
        <v>1054</v>
      </c>
      <c r="P544" s="70" t="s">
        <v>1054</v>
      </c>
      <c r="Q544" s="70" t="s">
        <v>1066</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t="s">
        <v>541</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1052</v>
      </c>
      <c r="P558" s="211" t="s">
        <v>1052</v>
      </c>
      <c r="Q558" s="211" t="s">
        <v>1047</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81.099999999999994</v>
      </c>
      <c r="N560" s="211">
        <v>47.6</v>
      </c>
      <c r="O560" s="211">
        <v>48.1</v>
      </c>
      <c r="P560" s="211">
        <v>40.200000000000003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51.3</v>
      </c>
      <c r="N561" s="211">
        <v>23.8</v>
      </c>
      <c r="O561" s="211">
        <v>34.299999999999997</v>
      </c>
      <c r="P561" s="211">
        <v>18.600000000000001</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45.1</v>
      </c>
      <c r="N562" s="211">
        <v>18.2</v>
      </c>
      <c r="O562" s="211">
        <v>29.1</v>
      </c>
      <c r="P562" s="211">
        <v>17.7</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18.399999999999999</v>
      </c>
      <c r="N563" s="211">
        <v>7</v>
      </c>
      <c r="O563" s="211">
        <v>15.8</v>
      </c>
      <c r="P563" s="211">
        <v>6.1</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2.4</v>
      </c>
      <c r="N564" s="211">
        <v>0.8</v>
      </c>
      <c r="O564" s="211">
        <v>15</v>
      </c>
      <c r="P564" s="211">
        <v>12.3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20</v>
      </c>
      <c r="N565" s="211">
        <v>27.1</v>
      </c>
      <c r="O565" s="211">
        <v>14.4</v>
      </c>
      <c r="P565" s="211">
        <v>16.100000000000001</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54</v>
      </c>
      <c r="N566" s="211">
        <v>36.299999999999997</v>
      </c>
      <c r="O566" s="211">
        <v>43.5</v>
      </c>
      <c r="P566" s="211">
        <v>28.5</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1057</v>
      </c>
      <c r="O588" s="66" t="s">
        <v>1061</v>
      </c>
      <c r="P588" s="66" t="s">
        <v>1063</v>
      </c>
      <c r="Q588" s="66" t="s">
        <v>1065</v>
      </c>
    </row>
    <row r="589" spans="1:22" s="1" customFormat="1" ht="20.25" customHeight="1">
      <c r="A589" s="243"/>
      <c r="C589" s="62"/>
      <c r="D589" s="3"/>
      <c r="E589" s="3"/>
      <c r="F589" s="3"/>
      <c r="G589" s="3"/>
      <c r="H589" s="287"/>
      <c r="I589" s="67" t="s">
        <v>36</v>
      </c>
      <c r="J589" s="68"/>
      <c r="K589" s="186"/>
      <c r="L589" s="70" t="s">
        <v>1049</v>
      </c>
      <c r="M589" s="70" t="s">
        <v>1054</v>
      </c>
      <c r="N589" s="70" t="s">
        <v>1054</v>
      </c>
      <c r="O589" s="70" t="s">
        <v>1054</v>
      </c>
      <c r="P589" s="70" t="s">
        <v>1054</v>
      </c>
      <c r="Q589" s="70" t="s">
        <v>1066</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11</v>
      </c>
      <c r="K591" s="201" t="str">
        <f>IF(OR(COUNTIF(L591:Q591,"未確認")&gt;0,COUNTIF(L591:Q591,"*")&gt;0),"※","")</f>
        <v>※</v>
      </c>
      <c r="L591" s="117" t="s">
        <v>541</v>
      </c>
      <c r="M591" s="117" t="s">
        <v>541</v>
      </c>
      <c r="N591" s="117" t="s">
        <v>541</v>
      </c>
      <c r="O591" s="117" t="s">
        <v>541</v>
      </c>
      <c r="P591" s="117">
        <v>11</v>
      </c>
      <c r="Q591" s="117">
        <v>0</v>
      </c>
    </row>
    <row r="592" spans="1:22" s="115" customFormat="1" ht="72" customHeight="1">
      <c r="A592" s="252" t="s">
        <v>974</v>
      </c>
      <c r="B592" s="84"/>
      <c r="C592" s="320" t="s">
        <v>390</v>
      </c>
      <c r="D592" s="321"/>
      <c r="E592" s="321"/>
      <c r="F592" s="321"/>
      <c r="G592" s="321"/>
      <c r="H592" s="322"/>
      <c r="I592" s="134" t="s">
        <v>391</v>
      </c>
      <c r="J592" s="116" t="str">
        <f>IF(SUM(L592:Q592)=0,IF(COUNTIF(L592:Q592,"未確認")&gt;0,"未確認",IF(COUNTIF(L592:Q592,"~*")&gt;0,"*",SUM(L592:Q592))),SUM(L592:Q592))</f>
        <v>*</v>
      </c>
      <c r="K592" s="201" t="str">
        <f>IF(OR(COUNTIF(L592:Q592,"未確認")&gt;0,COUNTIF(L592:Q592,"*")&gt;0),"※","")</f>
        <v>※</v>
      </c>
      <c r="L592" s="117">
        <v>0</v>
      </c>
      <c r="M592" s="117">
        <v>0</v>
      </c>
      <c r="N592" s="117" t="s">
        <v>541</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136</v>
      </c>
      <c r="K593" s="201" t="str">
        <f>IF(OR(COUNTIF(L593:Q593,"未確認")&gt;0,COUNTIF(L593:Q593,"*")&gt;0),"※","")</f>
        <v>※</v>
      </c>
      <c r="L593" s="117" t="s">
        <v>541</v>
      </c>
      <c r="M593" s="117">
        <v>47</v>
      </c>
      <c r="N593" s="117">
        <v>37</v>
      </c>
      <c r="O593" s="117">
        <v>18</v>
      </c>
      <c r="P593" s="117">
        <v>34</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1776</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277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2267</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567</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1603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1057</v>
      </c>
      <c r="O611" s="66" t="s">
        <v>1061</v>
      </c>
      <c r="P611" s="66" t="s">
        <v>1063</v>
      </c>
      <c r="Q611" s="66" t="s">
        <v>1065</v>
      </c>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1054</v>
      </c>
      <c r="O612" s="70" t="s">
        <v>1054</v>
      </c>
      <c r="P612" s="70" t="s">
        <v>1054</v>
      </c>
      <c r="Q612" s="70" t="s">
        <v>1066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39</v>
      </c>
      <c r="K614" s="201" t="str">
        <f t="shared" si="29"/>
        <v>※</v>
      </c>
      <c r="L614" s="117">
        <v>0</v>
      </c>
      <c r="M614" s="117">
        <v>11</v>
      </c>
      <c r="N614" s="117">
        <v>17</v>
      </c>
      <c r="O614" s="117" t="s">
        <v>541</v>
      </c>
      <c r="P614" s="117">
        <v>11</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56</v>
      </c>
      <c r="K622" s="201" t="str">
        <f t="shared" si="29"/>
        <v>※</v>
      </c>
      <c r="L622" s="117">
        <v>0</v>
      </c>
      <c r="M622" s="117">
        <v>19</v>
      </c>
      <c r="N622" s="117">
        <v>17</v>
      </c>
      <c r="O622" s="117" t="s">
        <v>541</v>
      </c>
      <c r="P622" s="117">
        <v>20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1057</v>
      </c>
      <c r="O629" s="66" t="s">
        <v>1061</v>
      </c>
      <c r="P629" s="66" t="s">
        <v>1063</v>
      </c>
      <c r="Q629" s="66" t="s">
        <v>1065</v>
      </c>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1054</v>
      </c>
      <c r="O630" s="70" t="s">
        <v>1054</v>
      </c>
      <c r="P630" s="70" t="s">
        <v>1054</v>
      </c>
      <c r="Q630" s="70" t="s">
        <v>1066</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223</v>
      </c>
      <c r="K632" s="201" t="str">
        <f t="shared" si="31"/>
        <v>※</v>
      </c>
      <c r="L632" s="117" t="s">
        <v>541</v>
      </c>
      <c r="M632" s="117">
        <v>84</v>
      </c>
      <c r="N632" s="117">
        <v>31</v>
      </c>
      <c r="O632" s="117">
        <v>73</v>
      </c>
      <c r="P632" s="117">
        <v>35</v>
      </c>
      <c r="Q632" s="117">
        <v>0</v>
      </c>
    </row>
    <row r="633" spans="1:22" s="118" customFormat="1" ht="56">
      <c r="A633" s="252" t="s">
        <v>919</v>
      </c>
      <c r="B633" s="119"/>
      <c r="C633" s="320" t="s">
        <v>436</v>
      </c>
      <c r="D633" s="321"/>
      <c r="E633" s="321"/>
      <c r="F633" s="321"/>
      <c r="G633" s="321"/>
      <c r="H633" s="322"/>
      <c r="I633" s="122" t="s">
        <v>437</v>
      </c>
      <c r="J633" s="116">
        <f t="shared" si="30"/>
        <v>126</v>
      </c>
      <c r="K633" s="201" t="str">
        <f t="shared" si="31"/>
        <v>※</v>
      </c>
      <c r="L633" s="117" t="s">
        <v>541</v>
      </c>
      <c r="M633" s="117">
        <v>57</v>
      </c>
      <c r="N633" s="117">
        <v>17</v>
      </c>
      <c r="O633" s="117">
        <v>26</v>
      </c>
      <c r="P633" s="117">
        <v>26</v>
      </c>
      <c r="Q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v>
      </c>
      <c r="L635" s="117" t="s">
        <v>541</v>
      </c>
      <c r="M635" s="117" t="s">
        <v>541</v>
      </c>
      <c r="N635" s="117">
        <v>0</v>
      </c>
      <c r="O635" s="117" t="s">
        <v>541</v>
      </c>
      <c r="P635" s="117">
        <v>31</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1057</v>
      </c>
      <c r="O644" s="66" t="s">
        <v>1061</v>
      </c>
      <c r="P644" s="66" t="s">
        <v>1063</v>
      </c>
      <c r="Q644" s="66" t="s">
        <v>1065</v>
      </c>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1054</v>
      </c>
      <c r="O645" s="70" t="s">
        <v>1054</v>
      </c>
      <c r="P645" s="70" t="s">
        <v>1054</v>
      </c>
      <c r="Q645" s="70" t="s">
        <v>1066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270</v>
      </c>
      <c r="K646" s="201" t="str">
        <f t="shared" ref="K646:K660" si="33">IF(OR(COUNTIF(L646:Q646,"未確認")&gt;0,COUNTIF(L646:Q646,"*")&gt;0),"※","")</f>
        <v>※</v>
      </c>
      <c r="L646" s="117" t="s">
        <v>541</v>
      </c>
      <c r="M646" s="117">
        <v>47</v>
      </c>
      <c r="N646" s="117">
        <v>46</v>
      </c>
      <c r="O646" s="117">
        <v>31</v>
      </c>
      <c r="P646" s="117">
        <v>73</v>
      </c>
      <c r="Q646" s="117">
        <v>73</v>
      </c>
    </row>
    <row r="647" spans="1:22" s="118" customFormat="1" ht="70" customHeight="1">
      <c r="A647" s="252" t="s">
        <v>926</v>
      </c>
      <c r="B647" s="84"/>
      <c r="C647" s="188"/>
      <c r="D647" s="221"/>
      <c r="E647" s="320" t="s">
        <v>938</v>
      </c>
      <c r="F647" s="321"/>
      <c r="G647" s="321"/>
      <c r="H647" s="322"/>
      <c r="I647" s="122" t="s">
        <v>452</v>
      </c>
      <c r="J647" s="116">
        <f t="shared" si="32"/>
        <v>21</v>
      </c>
      <c r="K647" s="201" t="str">
        <f t="shared" si="33"/>
        <v>※</v>
      </c>
      <c r="L647" s="117" t="s">
        <v>541</v>
      </c>
      <c r="M647" s="117">
        <v>21</v>
      </c>
      <c r="N647" s="117">
        <v>0</v>
      </c>
      <c r="O647" s="117">
        <v>0</v>
      </c>
      <c r="P647" s="117">
        <v>0</v>
      </c>
      <c r="Q647" s="117" t="s">
        <v>541</v>
      </c>
    </row>
    <row r="648" spans="1:22" s="118" customFormat="1" ht="70" customHeight="1">
      <c r="A648" s="252" t="s">
        <v>927</v>
      </c>
      <c r="B648" s="84"/>
      <c r="C648" s="188"/>
      <c r="D648" s="221"/>
      <c r="E648" s="320" t="s">
        <v>939</v>
      </c>
      <c r="F648" s="321"/>
      <c r="G648" s="321"/>
      <c r="H648" s="322"/>
      <c r="I648" s="122" t="s">
        <v>454</v>
      </c>
      <c r="J648" s="116">
        <f t="shared" si="32"/>
        <v>42</v>
      </c>
      <c r="K648" s="201" t="str">
        <f t="shared" si="33"/>
        <v>※</v>
      </c>
      <c r="L648" s="117">
        <v>0</v>
      </c>
      <c r="M648" s="117" t="s">
        <v>541</v>
      </c>
      <c r="N648" s="117">
        <v>21</v>
      </c>
      <c r="O648" s="117" t="s">
        <v>541</v>
      </c>
      <c r="P648" s="117" t="s">
        <v>541</v>
      </c>
      <c r="Q648" s="117">
        <v>21</v>
      </c>
    </row>
    <row r="649" spans="1:22" s="118" customFormat="1" ht="70" customHeight="1">
      <c r="A649" s="252" t="s">
        <v>928</v>
      </c>
      <c r="B649" s="84"/>
      <c r="C649" s="295"/>
      <c r="D649" s="297"/>
      <c r="E649" s="320" t="s">
        <v>940</v>
      </c>
      <c r="F649" s="321"/>
      <c r="G649" s="321"/>
      <c r="H649" s="322"/>
      <c r="I649" s="122" t="s">
        <v>456</v>
      </c>
      <c r="J649" s="116">
        <f t="shared" si="32"/>
        <v>46</v>
      </c>
      <c r="K649" s="201" t="str">
        <f t="shared" si="33"/>
        <v>※</v>
      </c>
      <c r="L649" s="117">
        <v>0</v>
      </c>
      <c r="M649" s="117">
        <v>16</v>
      </c>
      <c r="N649" s="117">
        <v>19</v>
      </c>
      <c r="O649" s="117">
        <v>11</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137</v>
      </c>
      <c r="K650" s="201" t="str">
        <f t="shared" si="33"/>
        <v>※</v>
      </c>
      <c r="L650" s="117">
        <v>0</v>
      </c>
      <c r="M650" s="117" t="s">
        <v>541</v>
      </c>
      <c r="N650" s="117" t="s">
        <v>541</v>
      </c>
      <c r="O650" s="117">
        <v>14</v>
      </c>
      <c r="P650" s="117">
        <v>72</v>
      </c>
      <c r="Q650" s="117">
        <v>51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187</v>
      </c>
      <c r="K655" s="201" t="str">
        <f t="shared" si="33"/>
        <v>※</v>
      </c>
      <c r="L655" s="117" t="s">
        <v>541</v>
      </c>
      <c r="M655" s="117">
        <v>42</v>
      </c>
      <c r="N655" s="117">
        <v>35</v>
      </c>
      <c r="O655" s="117">
        <v>19</v>
      </c>
      <c r="P655" s="117">
        <v>60</v>
      </c>
      <c r="Q655" s="117">
        <v>31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138</v>
      </c>
      <c r="K657" s="201" t="str">
        <f t="shared" si="33"/>
        <v>※</v>
      </c>
      <c r="L657" s="117" t="s">
        <v>541</v>
      </c>
      <c r="M657" s="117">
        <v>32</v>
      </c>
      <c r="N657" s="117">
        <v>29</v>
      </c>
      <c r="O657" s="117">
        <v>12</v>
      </c>
      <c r="P657" s="117">
        <v>50</v>
      </c>
      <c r="Q657" s="117">
        <v>15</v>
      </c>
    </row>
    <row r="658" spans="1:22" s="118" customFormat="1" ht="56.15" customHeight="1">
      <c r="A658" s="252" t="s">
        <v>946</v>
      </c>
      <c r="B658" s="84"/>
      <c r="C658" s="320" t="s">
        <v>471</v>
      </c>
      <c r="D658" s="321"/>
      <c r="E658" s="321"/>
      <c r="F658" s="321"/>
      <c r="G658" s="321"/>
      <c r="H658" s="322"/>
      <c r="I658" s="122" t="s">
        <v>472</v>
      </c>
      <c r="J658" s="116">
        <f t="shared" si="32"/>
        <v>42</v>
      </c>
      <c r="K658" s="201" t="str">
        <f t="shared" si="33"/>
        <v>※</v>
      </c>
      <c r="L658" s="117" t="s">
        <v>541</v>
      </c>
      <c r="M658" s="117">
        <v>15</v>
      </c>
      <c r="N658" s="117">
        <v>17</v>
      </c>
      <c r="O658" s="117">
        <v>10</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1057</v>
      </c>
      <c r="O665" s="66" t="s">
        <v>1061</v>
      </c>
      <c r="P665" s="66" t="s">
        <v>1063</v>
      </c>
      <c r="Q665" s="66" t="s">
        <v>1065</v>
      </c>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1054</v>
      </c>
      <c r="O666" s="70" t="s">
        <v>1054</v>
      </c>
      <c r="P666" s="70" t="s">
        <v>1054</v>
      </c>
      <c r="Q666" s="70" t="s">
        <v>1066</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99.9</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4.8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282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124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88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153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138</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51.2</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1057</v>
      </c>
      <c r="O681" s="66" t="s">
        <v>1061</v>
      </c>
      <c r="P681" s="66" t="s">
        <v>1063</v>
      </c>
      <c r="Q681" s="66" t="s">
        <v>1065</v>
      </c>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1054</v>
      </c>
      <c r="O682" s="70" t="s">
        <v>1054</v>
      </c>
      <c r="P682" s="70" t="s">
        <v>1054</v>
      </c>
      <c r="Q682" s="70" t="s">
        <v>1066</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1057</v>
      </c>
      <c r="O691" s="66" t="s">
        <v>1061</v>
      </c>
      <c r="P691" s="66" t="s">
        <v>1063</v>
      </c>
      <c r="Q691" s="66" t="s">
        <v>1065</v>
      </c>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1054</v>
      </c>
      <c r="O692" s="70" t="s">
        <v>1054</v>
      </c>
      <c r="P692" s="70" t="s">
        <v>1054</v>
      </c>
      <c r="Q692" s="70" t="s">
        <v>1066</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t="s">
        <v>541</v>
      </c>
      <c r="N693" s="117" t="s">
        <v>541</v>
      </c>
      <c r="O693" s="117" t="s">
        <v>541</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1057</v>
      </c>
      <c r="O704" s="66" t="s">
        <v>1061</v>
      </c>
      <c r="P704" s="66" t="s">
        <v>1063</v>
      </c>
      <c r="Q704" s="66" t="s">
        <v>1065</v>
      </c>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1054</v>
      </c>
      <c r="O705" s="70" t="s">
        <v>1054</v>
      </c>
      <c r="P705" s="70" t="s">
        <v>1054</v>
      </c>
      <c r="Q705" s="70" t="s">
        <v>1066</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C88D41-EEFE-4814-8493-34E2DAF3FFF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2019-12-23T00:58:38Z</dcterms:modified>
</cp:coreProperties>
</file>